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5655" windowWidth="15480" windowHeight="5685" firstSheet="1" activeTab="1"/>
  </bookViews>
  <sheets>
    <sheet name="Instructions" sheetId="1" r:id="rId1"/>
    <sheet name="FORM B - PRICES" sheetId="2" r:id="rId2"/>
  </sheets>
  <definedNames>
    <definedName name="HEADER">'FORM B - PRICES'!#REF!</definedName>
    <definedName name="PAGE1OF13">'FORM B - PRICES'!#REF!</definedName>
    <definedName name="_xlnm.Print_Area" localSheetId="1">'FORM B - PRICES'!$B$6:$H$576</definedName>
    <definedName name="_xlnm.Print_Area" localSheetId="0">'Instructions'!$A$1:$I$20</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PRICES'!$B$1:$IV$38</definedName>
    <definedName name="XITEMS">'FORM B - PRICES'!$B$6:$IV$38</definedName>
  </definedNames>
  <calcPr fullCalcOnLoad="1" fullPrecision="0"/>
</workbook>
</file>

<file path=xl/sharedStrings.xml><?xml version="1.0" encoding="utf-8"?>
<sst xmlns="http://schemas.openxmlformats.org/spreadsheetml/2006/main" count="2114" uniqueCount="827">
  <si>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</si>
  <si>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</si>
  <si>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</si>
  <si>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</si>
  <si>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</si>
  <si>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</si>
  <si>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</si>
  <si>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</si>
  <si>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</si>
  <si>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</si>
  <si>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</si>
  <si>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</si>
  <si>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</si>
  <si>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</si>
  <si>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</si>
  <si>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</si>
  <si>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</si>
  <si>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</si>
  <si>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</si>
  <si>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</si>
  <si>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NEW CONSTRUCTION</t>
  </si>
  <si>
    <t>JOINT AND CRACK SEALING</t>
  </si>
  <si>
    <t>ASSOCIATED DRAINAGE AND UNDERGROUND WORKS</t>
  </si>
  <si>
    <t>ADJUSTMENTS</t>
  </si>
  <si>
    <t>LANDSCAPING</t>
  </si>
  <si>
    <t>CODE</t>
  </si>
  <si>
    <t>INSTRUCTIONS</t>
  </si>
  <si>
    <t xml:space="preserve"> (total price) PART 1</t>
  </si>
  <si>
    <t xml:space="preserve"> (total price) PART 2</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</si>
  <si>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</si>
  <si>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</si>
  <si>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</si>
  <si>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</si>
  <si>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</si>
  <si>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</si>
  <si>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</si>
  <si>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</si>
  <si>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</si>
  <si>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</si>
  <si>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</si>
  <si>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</si>
  <si>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</si>
  <si>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</si>
  <si>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</si>
  <si>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</si>
  <si>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</si>
  <si>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</si>
  <si>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</si>
  <si>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</si>
  <si>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</si>
  <si>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A.2</t>
  </si>
  <si>
    <t>m²</t>
  </si>
  <si>
    <t>i)</t>
  </si>
  <si>
    <t>tonne</t>
  </si>
  <si>
    <t>A010</t>
  </si>
  <si>
    <t>Supplying and Placing Base Course Material</t>
  </si>
  <si>
    <t>A012</t>
  </si>
  <si>
    <t>Grading of Boulevards</t>
  </si>
  <si>
    <t>each</t>
  </si>
  <si>
    <t>B004</t>
  </si>
  <si>
    <t>Slab Replacement</t>
  </si>
  <si>
    <t>B017</t>
  </si>
  <si>
    <t>Partial Slab Patches</t>
  </si>
  <si>
    <t>ii)</t>
  </si>
  <si>
    <t>Partial Slab Patches - Early Opening (24 hour)</t>
  </si>
  <si>
    <t>Partial Slab Patches 
- Early Opening (72 hour)</t>
  </si>
  <si>
    <t>B094</t>
  </si>
  <si>
    <t>Drilled Dowels</t>
  </si>
  <si>
    <t>B095</t>
  </si>
  <si>
    <t>19.1 mm Diameter</t>
  </si>
  <si>
    <t>B097</t>
  </si>
  <si>
    <t>Drilled Tie Bars</t>
  </si>
  <si>
    <t>B098</t>
  </si>
  <si>
    <t>20 M Deformed Tie Bar</t>
  </si>
  <si>
    <t>B099</t>
  </si>
  <si>
    <t>25 M Deformed Tie Bar</t>
  </si>
  <si>
    <t xml:space="preserve">Miscellaneous Concrete Slab Renewal </t>
  </si>
  <si>
    <t>Sidewalk</t>
  </si>
  <si>
    <t>SD-228A</t>
  </si>
  <si>
    <t>m</t>
  </si>
  <si>
    <t>iii)</t>
  </si>
  <si>
    <t>Concrete Curb Renewal</t>
  </si>
  <si>
    <t>SD-203A</t>
  </si>
  <si>
    <t>Supply and Installation of Dowel Assemblies</t>
  </si>
  <si>
    <t>B190</t>
  </si>
  <si>
    <t xml:space="preserve">Construction of Asphaltic Concrete Overlay </t>
  </si>
  <si>
    <t>B191</t>
  </si>
  <si>
    <t>Main Line Paving</t>
  </si>
  <si>
    <t>B193</t>
  </si>
  <si>
    <t>C001</t>
  </si>
  <si>
    <t>Concrete Pavements, Median Slabs, Bull-noses, and Safety Medians</t>
  </si>
  <si>
    <t>C032</t>
  </si>
  <si>
    <t>Concrete Curbs, Curb and Gutter, and Splash Strips</t>
  </si>
  <si>
    <t>C046</t>
  </si>
  <si>
    <t>D006</t>
  </si>
  <si>
    <t xml:space="preserve">Reflective Crack Maintenance </t>
  </si>
  <si>
    <t>F001</t>
  </si>
  <si>
    <t>F003</t>
  </si>
  <si>
    <t>F005</t>
  </si>
  <si>
    <t>51mm</t>
  </si>
  <si>
    <t>iv)</t>
  </si>
  <si>
    <t>G001</t>
  </si>
  <si>
    <t>Sodding</t>
  </si>
  <si>
    <t>G003</t>
  </si>
  <si>
    <t xml:space="preserve"> width &gt; or = 600mm</t>
  </si>
  <si>
    <t>v)</t>
  </si>
  <si>
    <t>B.1</t>
  </si>
  <si>
    <t>B.2</t>
  </si>
  <si>
    <t>B.3</t>
  </si>
  <si>
    <t>B.4</t>
  </si>
  <si>
    <t>B.5</t>
  </si>
  <si>
    <t>B.6</t>
  </si>
  <si>
    <t>B001</t>
  </si>
  <si>
    <t>B.7</t>
  </si>
  <si>
    <t>Pavement Removal</t>
  </si>
  <si>
    <t>B002</t>
  </si>
  <si>
    <t>Concrete Pavement</t>
  </si>
  <si>
    <t>B.8</t>
  </si>
  <si>
    <t>B.9</t>
  </si>
  <si>
    <t>250 mm Concrete Pavement (Type A)</t>
  </si>
  <si>
    <t>250 mm Concrete Pavement (Type B)</t>
  </si>
  <si>
    <t>250 mm Concrete Pavement (Type C)</t>
  </si>
  <si>
    <t>250 mm Concrete Pavement (Type D)</t>
  </si>
  <si>
    <t>B.10</t>
  </si>
  <si>
    <t>B.11</t>
  </si>
  <si>
    <t>B.12</t>
  </si>
  <si>
    <t>B.13</t>
  </si>
  <si>
    <t>B194</t>
  </si>
  <si>
    <t>Tie-ins and Approaches</t>
  </si>
  <si>
    <t>B195</t>
  </si>
  <si>
    <t>C034</t>
  </si>
  <si>
    <t>F002</t>
  </si>
  <si>
    <t>vert. m</t>
  </si>
  <si>
    <t>F009</t>
  </si>
  <si>
    <t>F010</t>
  </si>
  <si>
    <t>(SEE B8)</t>
  </si>
  <si>
    <t>B003</t>
  </si>
  <si>
    <t>Asphalt Pavement</t>
  </si>
  <si>
    <t>B007</t>
  </si>
  <si>
    <t>250 mm Concrete Pavement (Plain-Dowelled)</t>
  </si>
  <si>
    <t>B096</t>
  </si>
  <si>
    <t>28.6 mm Diameter</t>
  </si>
  <si>
    <t>C.1</t>
  </si>
  <si>
    <t>C007</t>
  </si>
  <si>
    <t>Construction of 230 mm Concrete Pavement (Plain-Dowelled)</t>
  </si>
  <si>
    <t>C008</t>
  </si>
  <si>
    <t>Construction of 200 mm Concrete Pavement (Reinforced)</t>
  </si>
  <si>
    <t>C019</t>
  </si>
  <si>
    <t>C.2</t>
  </si>
  <si>
    <t>Concrete Pavements for Early Opening</t>
  </si>
  <si>
    <t>C025</t>
  </si>
  <si>
    <t>C.3</t>
  </si>
  <si>
    <t>C050</t>
  </si>
  <si>
    <t>C.4</t>
  </si>
  <si>
    <t>D.1</t>
  </si>
  <si>
    <t>D.2</t>
  </si>
  <si>
    <t>E023</t>
  </si>
  <si>
    <t>E.1</t>
  </si>
  <si>
    <t>Replacing Standard Frames &amp; Covers</t>
  </si>
  <si>
    <t>E024</t>
  </si>
  <si>
    <t>AP-004 - Standard Frame for Manhole and Catch Basin</t>
  </si>
  <si>
    <t>E025</t>
  </si>
  <si>
    <t>AP-005 - Standard Solid Cover for Standard Frame</t>
  </si>
  <si>
    <t>F</t>
  </si>
  <si>
    <t>F.1</t>
  </si>
  <si>
    <t>Adjustment of Catch Basins / Manholes Frames</t>
  </si>
  <si>
    <t>F.2</t>
  </si>
  <si>
    <t>Replacing Existing Risers</t>
  </si>
  <si>
    <t>F002A</t>
  </si>
  <si>
    <t>F.3</t>
  </si>
  <si>
    <t>Lifter Rings</t>
  </si>
  <si>
    <t>Adjustment of Valve Boxes</t>
  </si>
  <si>
    <t>Valve Box Extensions</t>
  </si>
  <si>
    <t>G</t>
  </si>
  <si>
    <t>G.1</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</si>
  <si>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</si>
  <si>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</si>
  <si>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</si>
  <si>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PART 1</t>
  </si>
  <si>
    <t>CITY FUNDED WORK- BROOKSIDE BOULEVARD TO KEEWATIN STREET</t>
  </si>
  <si>
    <t>ROADWORKS</t>
  </si>
  <si>
    <t>A001</t>
  </si>
  <si>
    <t>Clearing and Grubbing</t>
  </si>
  <si>
    <t>CW 3010-R4</t>
  </si>
  <si>
    <t>ha</t>
  </si>
  <si>
    <t>A007</t>
  </si>
  <si>
    <t>Crushed Sub-base Material</t>
  </si>
  <si>
    <t>A008</t>
  </si>
  <si>
    <t>50 mm - Limestone</t>
  </si>
  <si>
    <t>A009</t>
  </si>
  <si>
    <t xml:space="preserve">150 mm - Limestone </t>
  </si>
  <si>
    <t>A.4</t>
  </si>
  <si>
    <t>Reuse of Crushed Sub-base Material From Inkster Staging</t>
  </si>
  <si>
    <t>A013</t>
  </si>
  <si>
    <t>A.7</t>
  </si>
  <si>
    <t xml:space="preserve">Ditch Grading </t>
  </si>
  <si>
    <t>A016</t>
  </si>
  <si>
    <t>Removal of Existing Concrete Bases</t>
  </si>
  <si>
    <t>A017</t>
  </si>
  <si>
    <t>600mm Diameter or Less</t>
  </si>
  <si>
    <t>A018</t>
  </si>
  <si>
    <t>Greater than 600 mm Diameter</t>
  </si>
  <si>
    <t>A022</t>
  </si>
  <si>
    <t>A.9</t>
  </si>
  <si>
    <t>Separation Geotextile Fabric</t>
  </si>
  <si>
    <t>CW 3130-R2</t>
  </si>
  <si>
    <t>A.10</t>
  </si>
  <si>
    <t>Common Excavation</t>
  </si>
  <si>
    <t>Suitable Site Material</t>
  </si>
  <si>
    <t>Unsuitable Site Material</t>
  </si>
  <si>
    <t>A.11</t>
  </si>
  <si>
    <t>Fill Material</t>
  </si>
  <si>
    <t>A.12</t>
  </si>
  <si>
    <t xml:space="preserve">CW 3230-R6
</t>
  </si>
  <si>
    <t>B011</t>
  </si>
  <si>
    <t>200 mm Concrete Pavement (Reinforced)</t>
  </si>
  <si>
    <t>B026</t>
  </si>
  <si>
    <t>200 mm Concrete Pavement (Type A)</t>
  </si>
  <si>
    <t>B027</t>
  </si>
  <si>
    <t>200 mm Concrete Pavement (Type B)</t>
  </si>
  <si>
    <t>B028</t>
  </si>
  <si>
    <t>200 mm Concrete Pavement (Type C)</t>
  </si>
  <si>
    <t>B029</t>
  </si>
  <si>
    <t>200 mm Concrete Pavement (Type D)</t>
  </si>
  <si>
    <t>A.15</t>
  </si>
  <si>
    <t>Slab Replacement - Early Opening (24 hour)</t>
  </si>
  <si>
    <t>vi)</t>
  </si>
  <si>
    <t>vii)</t>
  </si>
  <si>
    <t>viii)</t>
  </si>
  <si>
    <t>CW 3230-R6</t>
  </si>
  <si>
    <t>A.19</t>
  </si>
  <si>
    <t>Miscellaneous Concrete Slab Removal</t>
  </si>
  <si>
    <t xml:space="preserve">CW 3235-R7  </t>
  </si>
  <si>
    <t>Median Slab</t>
  </si>
  <si>
    <t>Monolithic Median Slab</t>
  </si>
  <si>
    <t>Bullnose</t>
  </si>
  <si>
    <t>SD-227A</t>
  </si>
  <si>
    <t>SD-226A</t>
  </si>
  <si>
    <t>a)</t>
  </si>
  <si>
    <t>5 sq.m. to 20 sq.m.</t>
  </si>
  <si>
    <t>b)</t>
  </si>
  <si>
    <t>Greater than 20 sq.m.</t>
  </si>
  <si>
    <t>SD-227C</t>
  </si>
  <si>
    <t>Concrete Curb Removal</t>
  </si>
  <si>
    <t>Curb and Gutter</t>
  </si>
  <si>
    <t>Curb Ramp</t>
  </si>
  <si>
    <t>SD-205,
SD-206A</t>
  </si>
  <si>
    <t>3 m to 30 m</t>
  </si>
  <si>
    <t>Less than 3 m</t>
  </si>
  <si>
    <t xml:space="preserve">c) </t>
  </si>
  <si>
    <t>SD-203B</t>
  </si>
  <si>
    <t>SD-229C,D</t>
  </si>
  <si>
    <t>SD-223A</t>
  </si>
  <si>
    <t xml:space="preserve">CW 3410-R8 </t>
  </si>
  <si>
    <t>Type IA</t>
  </si>
  <si>
    <t>B198</t>
  </si>
  <si>
    <t>Construction of Asphaltic Concrete Base Course (Type III)</t>
  </si>
  <si>
    <t>B200</t>
  </si>
  <si>
    <t>Planing of Pavement</t>
  </si>
  <si>
    <t xml:space="preserve">CW 3450-R5 </t>
  </si>
  <si>
    <t>B201</t>
  </si>
  <si>
    <t>0 - 50 mm Depth (Asphalt)</t>
  </si>
  <si>
    <t>B202</t>
  </si>
  <si>
    <t>50 - 100 mm Depth (Asphalt)</t>
  </si>
  <si>
    <t>B203</t>
  </si>
  <si>
    <t>0 - 50 mm Depth (Concrete)</t>
  </si>
  <si>
    <t>A.27</t>
  </si>
  <si>
    <t>C002</t>
  </si>
  <si>
    <t>Construction of 250 mm Concrete Pavement (Reinforced, Slip Form Paving)</t>
  </si>
  <si>
    <t>Construction of 250 mm Concrete Pavement (Reinforced)</t>
  </si>
  <si>
    <t>C004</t>
  </si>
  <si>
    <t>Construction of 250 mm Concrete Pavement (Plain-Dowelled)</t>
  </si>
  <si>
    <t>C015</t>
  </si>
  <si>
    <t>Construction of Monolithic Concrete Median Slabs</t>
  </si>
  <si>
    <t>C018</t>
  </si>
  <si>
    <t>ix)</t>
  </si>
  <si>
    <t>Construction of Monolithic Concrete Bull-noses</t>
  </si>
  <si>
    <t>A.28</t>
  </si>
  <si>
    <t>C022</t>
  </si>
  <si>
    <t>Construction of 250 mm Concrete Pavement for Early Opening 72 hour (Plain-Dowelled)</t>
  </si>
  <si>
    <t>Construction of 250 mm Concrete Pavement for Early Opening 24 hour (Plain-Dowelled)</t>
  </si>
  <si>
    <t>Construction of 230 mm Concrete Pavement for Early Opening 72 hour (Plain-Dowelled)</t>
  </si>
  <si>
    <t>Construction of 230 mm Concrete Pavement for Early Opening 24 hour (Plain-Dowelled)</t>
  </si>
  <si>
    <t>A.29</t>
  </si>
  <si>
    <t>SD-229C</t>
  </si>
  <si>
    <t>C066</t>
  </si>
  <si>
    <t>E29</t>
  </si>
  <si>
    <t>x)</t>
  </si>
  <si>
    <t>A.30</t>
  </si>
  <si>
    <t>28.6 mm Diameter Dowels</t>
  </si>
  <si>
    <t>31.8 mm Diameter Dowels</t>
  </si>
  <si>
    <t>C051</t>
  </si>
  <si>
    <t>A.31</t>
  </si>
  <si>
    <t>100mm Concrete Sidewalk</t>
  </si>
  <si>
    <t xml:space="preserve">CW 3325-R3  </t>
  </si>
  <si>
    <t>C052</t>
  </si>
  <si>
    <t>A.32</t>
  </si>
  <si>
    <t>Interlocking Paving Stones</t>
  </si>
  <si>
    <t>C054</t>
  </si>
  <si>
    <t>A.33</t>
  </si>
  <si>
    <t>Lean Concrete Base</t>
  </si>
  <si>
    <t>CW 3335-R1</t>
  </si>
  <si>
    <t>C055</t>
  </si>
  <si>
    <t>A.34</t>
  </si>
  <si>
    <t xml:space="preserve">Construction of Asphaltic Concrete Pavements </t>
  </si>
  <si>
    <t>C056</t>
  </si>
  <si>
    <t>C058</t>
  </si>
  <si>
    <t>C059</t>
  </si>
  <si>
    <t>C060</t>
  </si>
  <si>
    <t>A.35</t>
  </si>
  <si>
    <t>CW 3250-R7</t>
  </si>
  <si>
    <t>UNDERGROUND WORKS</t>
  </si>
  <si>
    <t>CW2130-R11</t>
  </si>
  <si>
    <t>Manhole</t>
  </si>
  <si>
    <t>CW 2130-R11</t>
  </si>
  <si>
    <t>SD-010</t>
  </si>
  <si>
    <t>c)</t>
  </si>
  <si>
    <t>SD-011</t>
  </si>
  <si>
    <t>E003</t>
  </si>
  <si>
    <t xml:space="preserve">Catch Basin  </t>
  </si>
  <si>
    <t>E004</t>
  </si>
  <si>
    <t>SD-024</t>
  </si>
  <si>
    <t>1200mm deep</t>
  </si>
  <si>
    <t>1800mm deep</t>
  </si>
  <si>
    <t>SD-025 c/w Ditch Inlet Grate</t>
  </si>
  <si>
    <t>E006</t>
  </si>
  <si>
    <t xml:space="preserve">Catch Pit </t>
  </si>
  <si>
    <t>E007</t>
  </si>
  <si>
    <t>SD-023</t>
  </si>
  <si>
    <t>460mm deep</t>
  </si>
  <si>
    <t>Concrete Spillway c/w Curb Inlet Grate</t>
  </si>
  <si>
    <t>E33</t>
  </si>
  <si>
    <t>E008</t>
  </si>
  <si>
    <t>Sewer Service</t>
  </si>
  <si>
    <t>E009</t>
  </si>
  <si>
    <t>E010</t>
  </si>
  <si>
    <t>E011</t>
  </si>
  <si>
    <t xml:space="preserve">250mm </t>
  </si>
  <si>
    <t>In a Trench, Class B Type 3 Bedding , Class 2 Backfill</t>
  </si>
  <si>
    <t>E012</t>
  </si>
  <si>
    <t>Drainage Connection Pipe</t>
  </si>
  <si>
    <t>E032</t>
  </si>
  <si>
    <t>Connecting to Existing Manhole</t>
  </si>
  <si>
    <t>E033</t>
  </si>
  <si>
    <t>150mm Catch Basin Lead</t>
  </si>
  <si>
    <t>250mm Catch Basin Lead</t>
  </si>
  <si>
    <t>300mm Catch Basin Lead</t>
  </si>
  <si>
    <t>900mm Land Drainage Sewer</t>
  </si>
  <si>
    <t>E036</t>
  </si>
  <si>
    <t xml:space="preserve">Connecting to Existing Sewer </t>
  </si>
  <si>
    <t>E037</t>
  </si>
  <si>
    <t>E042</t>
  </si>
  <si>
    <t>E043</t>
  </si>
  <si>
    <t>E046</t>
  </si>
  <si>
    <t>E048</t>
  </si>
  <si>
    <t>B.14</t>
  </si>
  <si>
    <t>B.15</t>
  </si>
  <si>
    <t>Abandoning Existing Sewers With Cement- Stabilized Flowable Fill</t>
  </si>
  <si>
    <t>B.16</t>
  </si>
  <si>
    <t>E051</t>
  </si>
  <si>
    <t>B.17</t>
  </si>
  <si>
    <t>Installation of Subdrains</t>
  </si>
  <si>
    <t>CW 3120-R3</t>
  </si>
  <si>
    <t>E052</t>
  </si>
  <si>
    <t>B.18</t>
  </si>
  <si>
    <t>Corrugated Steel Pipe - Supply</t>
  </si>
  <si>
    <t>CW 3610-R3</t>
  </si>
  <si>
    <t>250mm, 1.6mm thick</t>
  </si>
  <si>
    <t>300mm, 1.6mm thick</t>
  </si>
  <si>
    <t>B.19</t>
  </si>
  <si>
    <t>Corrugated Steel Pipe - Install</t>
  </si>
  <si>
    <t>B.20</t>
  </si>
  <si>
    <t>Concrete Flared End Sections c/w Safety Grate</t>
  </si>
  <si>
    <t xml:space="preserve">600mm C76-II </t>
  </si>
  <si>
    <t>900 mm C76-II</t>
  </si>
  <si>
    <t>B.21</t>
  </si>
  <si>
    <t>Supply and Installation of CSP Bar Screens</t>
  </si>
  <si>
    <t>E34</t>
  </si>
  <si>
    <t>300mm CSP</t>
  </si>
  <si>
    <t>H013</t>
  </si>
  <si>
    <t>B.22</t>
  </si>
  <si>
    <t>Grouted Stone Riprap</t>
  </si>
  <si>
    <t>CW 3615-R2</t>
  </si>
  <si>
    <t>B.23</t>
  </si>
  <si>
    <t>Removal of Existing Culverts</t>
  </si>
  <si>
    <t>E13</t>
  </si>
  <si>
    <t>300mm</t>
  </si>
  <si>
    <t>400mm</t>
  </si>
  <si>
    <t>450mm</t>
  </si>
  <si>
    <t>600mm</t>
  </si>
  <si>
    <t>750mm</t>
  </si>
  <si>
    <t>900mm</t>
  </si>
  <si>
    <t>B.25</t>
  </si>
  <si>
    <t>Sewer Inspection</t>
  </si>
  <si>
    <t>CW 2145-R3</t>
  </si>
  <si>
    <t>Sewer Service Pipe</t>
  </si>
  <si>
    <t>250mm</t>
  </si>
  <si>
    <t>375mm</t>
  </si>
  <si>
    <t>B.26</t>
  </si>
  <si>
    <t>Concrete Pipe Three-Edge Bearing Test</t>
  </si>
  <si>
    <t>600mm C76-II</t>
  </si>
  <si>
    <t>600mm C76-III</t>
  </si>
  <si>
    <t>750mm C76-III</t>
  </si>
  <si>
    <t>900mm C76-II</t>
  </si>
  <si>
    <t>B.27</t>
  </si>
  <si>
    <t>B.28</t>
  </si>
  <si>
    <t>B.29</t>
  </si>
  <si>
    <t>CW 3210-R7</t>
  </si>
  <si>
    <t>B.30</t>
  </si>
  <si>
    <t>Pre-cast Concrete Risers</t>
  </si>
  <si>
    <t>B.31</t>
  </si>
  <si>
    <t>B.32</t>
  </si>
  <si>
    <t>Patching Exisiting Manholes/Catchbasins</t>
  </si>
  <si>
    <t>B.33</t>
  </si>
  <si>
    <t>Replace Exisiting Manhole and Catch basin Rungs</t>
  </si>
  <si>
    <t>B.34</t>
  </si>
  <si>
    <t>Replacing Exisiting Catch Basin Hoods</t>
  </si>
  <si>
    <t>B.35</t>
  </si>
  <si>
    <t>F028</t>
  </si>
  <si>
    <t>Adjustment of Traffic Signal Service Box Frames</t>
  </si>
  <si>
    <t>MULTI-USE PATHS</t>
  </si>
  <si>
    <t>Preparation of Existing Ground Surface</t>
  </si>
  <si>
    <t>A022A</t>
  </si>
  <si>
    <t>Supply and Install Geogrid</t>
  </si>
  <si>
    <t>CW 3135</t>
  </si>
  <si>
    <t>C.5</t>
  </si>
  <si>
    <t>Unsuitable site material</t>
  </si>
  <si>
    <t>C.6</t>
  </si>
  <si>
    <t>ROADWORK - NEW CONSTRUCTION</t>
  </si>
  <si>
    <t>C.7</t>
  </si>
  <si>
    <t>C.8</t>
  </si>
  <si>
    <t>DETOUR STAGING WORKS</t>
  </si>
  <si>
    <t>D.3</t>
  </si>
  <si>
    <t>D.4</t>
  </si>
  <si>
    <t>D.5</t>
  </si>
  <si>
    <t>D.6</t>
  </si>
  <si>
    <t>Placing Suitable Site Material</t>
  </si>
  <si>
    <t>ROADWORK - REMOVALS/RENEWALS</t>
  </si>
  <si>
    <t>D.7</t>
  </si>
  <si>
    <t>D.8</t>
  </si>
  <si>
    <t>D.9</t>
  </si>
  <si>
    <t>D.10</t>
  </si>
  <si>
    <t>Construction of  Barrier Curb for Asphalt Pavement (150mm ht, Dowelled, Slip Form Paving)</t>
  </si>
  <si>
    <t>D.11</t>
  </si>
  <si>
    <t>E.2</t>
  </si>
  <si>
    <t>E.3</t>
  </si>
  <si>
    <t>E.4</t>
  </si>
  <si>
    <t>G002</t>
  </si>
  <si>
    <t>G004</t>
  </si>
  <si>
    <t>E.5</t>
  </si>
  <si>
    <t>Seeding</t>
  </si>
  <si>
    <t>Trefoil and Clover Seed Mix</t>
  </si>
  <si>
    <t>E.6</t>
  </si>
  <si>
    <t>Planting Beds with Planting Soil Mixture</t>
  </si>
  <si>
    <t>E.7</t>
  </si>
  <si>
    <t>Wood Chip Mulch (100mm)</t>
  </si>
  <si>
    <t>E.8</t>
  </si>
  <si>
    <t>Heavy Duty Plastic Landscape Edger</t>
  </si>
  <si>
    <t>l.m</t>
  </si>
  <si>
    <t>E.9</t>
  </si>
  <si>
    <t>Erosion Control Blanket</t>
  </si>
  <si>
    <t>E.10</t>
  </si>
  <si>
    <t>Straw Wattle</t>
  </si>
  <si>
    <t>E.11</t>
  </si>
  <si>
    <t>Plant Material</t>
  </si>
  <si>
    <t>E.12</t>
  </si>
  <si>
    <t>Site Furnishings</t>
  </si>
  <si>
    <t>Benches - 1.8m long</t>
  </si>
  <si>
    <t>Trash Receptacles</t>
  </si>
  <si>
    <t>Chemical Application of Herbicide</t>
  </si>
  <si>
    <t>E22</t>
  </si>
  <si>
    <t>per time</t>
  </si>
  <si>
    <t>Long-term Maintenance</t>
  </si>
  <si>
    <t>E23</t>
  </si>
  <si>
    <t>General Plant Material and Planting Bed Maintenance</t>
  </si>
  <si>
    <t>annual</t>
  </si>
  <si>
    <t>H007</t>
  </si>
  <si>
    <t>Chain Link Fence</t>
  </si>
  <si>
    <t>CW 3550-R2</t>
  </si>
  <si>
    <t>1.22m Height</t>
  </si>
  <si>
    <t>PART 2</t>
  </si>
  <si>
    <t>PROVINCIAL FUNDED WORK- 430m WEST OF OAK POINT HIGHWAY TO BROOKSIDE BOULEVARD (See D2)</t>
  </si>
  <si>
    <t>Common Excavation- Unsuitable site material</t>
  </si>
  <si>
    <t>Construction of 275 mm Concrete Pavement (Reinforced, Slip Form Paving)</t>
  </si>
  <si>
    <t>Construction of 275 mm Concrete Pavement (Plain-Dowelled Slip Form Paving)</t>
  </si>
  <si>
    <t>Construction of 275 mm Concrete Pavement (Plain-Dowelled)</t>
  </si>
  <si>
    <t>C014</t>
  </si>
  <si>
    <t>Construction of Concrete Median Slabs</t>
  </si>
  <si>
    <t>Construction of 275mm Concrete Pavement for Early Opening 72 hour (Plain-Dowelled)</t>
  </si>
  <si>
    <t>Construction of 275 mm Concrete Pavement for Early Opening 24 hour (Plain-Dowelled)</t>
  </si>
  <si>
    <t>C042</t>
  </si>
  <si>
    <t>SD-201</t>
  </si>
  <si>
    <t>38.1 mm Diameter Dowels</t>
  </si>
  <si>
    <t>1200 deep</t>
  </si>
  <si>
    <t>G.2</t>
  </si>
  <si>
    <t>450mm, 2.0mm  thick</t>
  </si>
  <si>
    <t>600mm, 2.0mm thick</t>
  </si>
  <si>
    <t>750mm, 2.0mm thick</t>
  </si>
  <si>
    <t>G.3</t>
  </si>
  <si>
    <t>750mm, 2.0mm  thick</t>
  </si>
  <si>
    <t>E062</t>
  </si>
  <si>
    <t>G.4</t>
  </si>
  <si>
    <t>Precast Concrete Pipe Culvert - Supply</t>
  </si>
  <si>
    <t>E063</t>
  </si>
  <si>
    <t>E064</t>
  </si>
  <si>
    <t>G.5</t>
  </si>
  <si>
    <t>Precast Concrete Pipe Culvert - Install</t>
  </si>
  <si>
    <t>E065</t>
  </si>
  <si>
    <t>G.6</t>
  </si>
  <si>
    <t>G.7</t>
  </si>
  <si>
    <t xml:space="preserve">Concrete Flared End Sections </t>
  </si>
  <si>
    <t>900 mm</t>
  </si>
  <si>
    <t>G.8</t>
  </si>
  <si>
    <t>G.9</t>
  </si>
  <si>
    <t>G.10</t>
  </si>
  <si>
    <t>H</t>
  </si>
  <si>
    <t>SERVICE ROADS</t>
  </si>
  <si>
    <t>H.1</t>
  </si>
  <si>
    <t>H.2</t>
  </si>
  <si>
    <t>H.3</t>
  </si>
  <si>
    <t>H.4</t>
  </si>
  <si>
    <t>H.5</t>
  </si>
  <si>
    <t>H.6</t>
  </si>
  <si>
    <t>H.7</t>
  </si>
  <si>
    <t>H.8</t>
  </si>
  <si>
    <t>H.9</t>
  </si>
  <si>
    <t>I</t>
  </si>
  <si>
    <t>I.1</t>
  </si>
  <si>
    <t>I.2</t>
  </si>
  <si>
    <t>I.3</t>
  </si>
  <si>
    <t>I.4</t>
  </si>
  <si>
    <t>I.5</t>
  </si>
  <si>
    <t>I.6</t>
  </si>
  <si>
    <t>I.7</t>
  </si>
  <si>
    <t>I.8</t>
  </si>
  <si>
    <t>Mountable Curb for Asphalt Pavement</t>
  </si>
  <si>
    <t>I.9</t>
  </si>
  <si>
    <t>I.10</t>
  </si>
  <si>
    <t>Construction of  Mountable Curb for Asphalt Pavement (150mm ht, Dowelled, Slip Form Paving)</t>
  </si>
  <si>
    <t>I.11</t>
  </si>
  <si>
    <t>I.12</t>
  </si>
  <si>
    <t>Installation of Salvaged Culverts</t>
  </si>
  <si>
    <t>I.13</t>
  </si>
  <si>
    <t>E32</t>
  </si>
  <si>
    <t>I.14</t>
  </si>
  <si>
    <t>E30</t>
  </si>
  <si>
    <t>J</t>
  </si>
  <si>
    <t>J.1</t>
  </si>
  <si>
    <t>J.2</t>
  </si>
  <si>
    <t>J.3</t>
  </si>
  <si>
    <t>J.4</t>
  </si>
  <si>
    <t>J.5</t>
  </si>
  <si>
    <t>J.6</t>
  </si>
  <si>
    <t>J.7</t>
  </si>
  <si>
    <t>J.8</t>
  </si>
  <si>
    <t>J.9</t>
  </si>
  <si>
    <t>J.10</t>
  </si>
  <si>
    <t>E25</t>
  </si>
  <si>
    <t>CW 3110-R12</t>
  </si>
  <si>
    <t xml:space="preserve">CW 3110-R12 </t>
  </si>
  <si>
    <t>B034-24</t>
  </si>
  <si>
    <t>B037-24</t>
  </si>
  <si>
    <t>B041-24</t>
  </si>
  <si>
    <t>B047-24</t>
  </si>
  <si>
    <t>B048-24</t>
  </si>
  <si>
    <t>B049-24</t>
  </si>
  <si>
    <t>B050-24</t>
  </si>
  <si>
    <t>B051-24</t>
  </si>
  <si>
    <t>B056-24</t>
  </si>
  <si>
    <t>B057-24</t>
  </si>
  <si>
    <t>B058-24</t>
  </si>
  <si>
    <t>B059-24</t>
  </si>
  <si>
    <t>B077-72</t>
  </si>
  <si>
    <t>B086-72</t>
  </si>
  <si>
    <t>B087-72</t>
  </si>
  <si>
    <t>B088-72</t>
  </si>
  <si>
    <t>B089-72</t>
  </si>
  <si>
    <t>B100r</t>
  </si>
  <si>
    <t>B101r</t>
  </si>
  <si>
    <t>B102r</t>
  </si>
  <si>
    <t>B104r</t>
  </si>
  <si>
    <t>B105r</t>
  </si>
  <si>
    <t>B114rl</t>
  </si>
  <si>
    <t>B115rl</t>
  </si>
  <si>
    <t>B116rl</t>
  </si>
  <si>
    <t>B118rl</t>
  </si>
  <si>
    <t>B120rl</t>
  </si>
  <si>
    <t>B121rl</t>
  </si>
  <si>
    <t>B122rl</t>
  </si>
  <si>
    <t>B126r</t>
  </si>
  <si>
    <t xml:space="preserve">CW 3240-R8 </t>
  </si>
  <si>
    <t>B127r</t>
  </si>
  <si>
    <t>Barrier- Separate</t>
  </si>
  <si>
    <t>B132r</t>
  </si>
  <si>
    <t>B129r</t>
  </si>
  <si>
    <t>B134r</t>
  </si>
  <si>
    <t>Splash Strip- Monolithic</t>
  </si>
  <si>
    <t>B154rl</t>
  </si>
  <si>
    <t>B155rl</t>
  </si>
  <si>
    <t>Barrier (150 mm ht, Dowelled)</t>
  </si>
  <si>
    <t>B157rl</t>
  </si>
  <si>
    <t>B158rl</t>
  </si>
  <si>
    <t xml:space="preserve"> Greater than 30 m</t>
  </si>
  <si>
    <t>B156rl</t>
  </si>
  <si>
    <t>Barrier (180 mm ht, Dowelled)</t>
  </si>
  <si>
    <t>B167rl</t>
  </si>
  <si>
    <t>Modified Barrier (180 mm ht, Dowelled)</t>
  </si>
  <si>
    <t>B184rl</t>
  </si>
  <si>
    <t>B215rl</t>
  </si>
  <si>
    <t>CW 3310-R14</t>
  </si>
  <si>
    <t>Construction of 250 mm Concrete Pavement (Plain-Dowelled, Slip Form Paving)</t>
  </si>
  <si>
    <t>Construction of 230 mm Concrete Pavement (Plain-Dowelled, Slip Form Paving)</t>
  </si>
  <si>
    <t>Construction of Barrier (150 mm ht, Separate)</t>
  </si>
  <si>
    <t>Construction of Barrier (180 mm ht, Separate)</t>
  </si>
  <si>
    <t>C.9</t>
  </si>
  <si>
    <t>A.3</t>
  </si>
  <si>
    <t>A.5</t>
  </si>
  <si>
    <t>A.6</t>
  </si>
  <si>
    <t>A.8</t>
  </si>
  <si>
    <t>A.13</t>
  </si>
  <si>
    <t>A.14</t>
  </si>
  <si>
    <t>A.16</t>
  </si>
  <si>
    <t>A.17</t>
  </si>
  <si>
    <t>A.18</t>
  </si>
  <si>
    <t>A.20</t>
  </si>
  <si>
    <t>A.21</t>
  </si>
  <si>
    <t>A.22</t>
  </si>
  <si>
    <t>A.23</t>
  </si>
  <si>
    <t>A.24</t>
  </si>
  <si>
    <t>A.25</t>
  </si>
  <si>
    <t>A.26</t>
  </si>
  <si>
    <t xml:space="preserve"> iii)</t>
  </si>
  <si>
    <t xml:space="preserve">b) </t>
  </si>
  <si>
    <t>375 mm</t>
  </si>
  <si>
    <t>300 mm</t>
  </si>
  <si>
    <t>250 mm</t>
  </si>
  <si>
    <t>E053s</t>
  </si>
  <si>
    <t>E055s</t>
  </si>
  <si>
    <t>E056s</t>
  </si>
  <si>
    <t>E057s</t>
  </si>
  <si>
    <t>E057i</t>
  </si>
  <si>
    <t>E058i</t>
  </si>
  <si>
    <t>E062i</t>
  </si>
  <si>
    <t>E060i</t>
  </si>
  <si>
    <t>E061i</t>
  </si>
  <si>
    <t>d)</t>
  </si>
  <si>
    <t>e)</t>
  </si>
  <si>
    <t>f)</t>
  </si>
  <si>
    <t>Detectable Warning Surfaces</t>
  </si>
  <si>
    <t>A.36</t>
  </si>
  <si>
    <t>A.37</t>
  </si>
  <si>
    <t xml:space="preserve"> width &lt; 600mm</t>
  </si>
  <si>
    <t>NOISE BARRIER WALL</t>
  </si>
  <si>
    <t>G.11</t>
  </si>
  <si>
    <t>G.12</t>
  </si>
  <si>
    <t>G.13</t>
  </si>
  <si>
    <t>G.14</t>
  </si>
  <si>
    <t>G.15</t>
  </si>
  <si>
    <t>G.16</t>
  </si>
  <si>
    <t>G.17</t>
  </si>
  <si>
    <t>G.18</t>
  </si>
  <si>
    <t>G.19</t>
  </si>
  <si>
    <t>G.20</t>
  </si>
  <si>
    <t>G.21</t>
  </si>
  <si>
    <t>J.11</t>
  </si>
  <si>
    <t>J.12</t>
  </si>
  <si>
    <t>K</t>
  </si>
  <si>
    <t>K.1</t>
  </si>
  <si>
    <t>K.2</t>
  </si>
  <si>
    <t>K.3</t>
  </si>
  <si>
    <t>K.4</t>
  </si>
  <si>
    <t>K.5</t>
  </si>
  <si>
    <t>K.6</t>
  </si>
  <si>
    <t>ROADWORKS - REMOVALS/ RENEWALS</t>
  </si>
  <si>
    <t>Construction of  Mountable Curb 120mm (Integral), Slip Form Paving</t>
  </si>
  <si>
    <t>Construction of  Mountable Curb 125mm  (Separate), Slip Form Paving</t>
  </si>
  <si>
    <t>Construction of  Curb and Gutter (125mm, Mountable, Integral, 600mm width, 200mm Plain Concrete Pavement), Slip Form Paving</t>
  </si>
  <si>
    <t>Island Cover (Heated Aphalt Millings)</t>
  </si>
  <si>
    <t>Noise Barrier Wall Posts and Panels complete with Pile Foundations</t>
  </si>
  <si>
    <t>Construction of 275 mm Concrete Pavement (Reinforced)</t>
  </si>
  <si>
    <t>Culvert Abandonment</t>
  </si>
  <si>
    <t>Baron Manitoba Maple (50 mm cal.)</t>
  </si>
  <si>
    <t>Kenora Silver Maple (50 mm cal.)</t>
  </si>
  <si>
    <t>xi)</t>
  </si>
  <si>
    <t>xii)</t>
  </si>
  <si>
    <t>xiii)</t>
  </si>
  <si>
    <t>xiv)</t>
  </si>
  <si>
    <t>xv)</t>
  </si>
  <si>
    <t>xvi)</t>
  </si>
  <si>
    <t>xvii)</t>
  </si>
  <si>
    <t>xviii)</t>
  </si>
  <si>
    <t>xix)</t>
  </si>
  <si>
    <t>Ohio Buckeye (50 mm cal.)</t>
  </si>
  <si>
    <t>Fallgold Black Ash (65 mm cal.)</t>
  </si>
  <si>
    <t>Patmore Green Ash (65 mm cal.)</t>
  </si>
  <si>
    <t>American Basswood (65 mm cal.)</t>
  </si>
  <si>
    <t>Little Leaf Linen (65 mm cal.)</t>
  </si>
  <si>
    <t>Dropmore Linden (65 mm cal.)</t>
  </si>
  <si>
    <t>American Elm (65 mm cal.)</t>
  </si>
  <si>
    <t>Discovery Elm (65 mm cal.)</t>
  </si>
  <si>
    <t>Amur Maple (0.75 m ht.)</t>
  </si>
  <si>
    <t>Saskatoon (0.75 m ht.)</t>
  </si>
  <si>
    <t>Donald Wyman Lilac (0.75 m ht.)</t>
  </si>
  <si>
    <t>Highbush Cranberry (0.60 m ht.)</t>
  </si>
  <si>
    <t>James MacFarlane Lilac (0.75 m ht.)</t>
  </si>
  <si>
    <t>Beauty of Moscow Lilac (0.75 m ht.)</t>
  </si>
  <si>
    <t>Charles Joly Lilac (0.75 m ht.)</t>
  </si>
  <si>
    <t>Edith Cavell Lilac (0.75 m ht.)</t>
  </si>
  <si>
    <t>President Lincoln Lilac (0.75 m ht.)</t>
  </si>
  <si>
    <t>xx)</t>
  </si>
  <si>
    <t>xxi)</t>
  </si>
  <si>
    <t>xxii)</t>
  </si>
  <si>
    <t>xxiii)</t>
  </si>
  <si>
    <t>xxiv)</t>
  </si>
  <si>
    <t>False Spirea (0.60 m ht.)</t>
  </si>
  <si>
    <t>Meyer Lilac (0.75 m ht.)</t>
  </si>
  <si>
    <t>Adelaide Hoodless Rose (0.60 m ht.)</t>
  </si>
  <si>
    <t>Ninebark (0.60 m ht.)</t>
  </si>
  <si>
    <t>Dart's Gold Ninebark (0.60 m ht.)</t>
  </si>
  <si>
    <t>Alpine Currant (0.60 m ht.)</t>
  </si>
  <si>
    <t>Kelsey Dogwood (0.45 m ht.)</t>
  </si>
  <si>
    <t>CW 3110-R12, E12</t>
  </si>
  <si>
    <t>CW 3310-R14,     E17</t>
  </si>
  <si>
    <t>CW 3310-R14,    E31</t>
  </si>
  <si>
    <t>E37</t>
  </si>
  <si>
    <t>CW 3330-R5,     E18</t>
  </si>
  <si>
    <t>CW 2130-R11,   E16</t>
  </si>
  <si>
    <t>E36</t>
  </si>
  <si>
    <t>CW 3610-R3, E14</t>
  </si>
  <si>
    <t>E35</t>
  </si>
  <si>
    <t>E15</t>
  </si>
  <si>
    <t>CW 3310-R14,   E31</t>
  </si>
  <si>
    <t>CW 3540-R5,  E23</t>
  </si>
  <si>
    <t>CW 3510-R9,      E20</t>
  </si>
  <si>
    <t>CW 3520-R7,     E21</t>
  </si>
  <si>
    <t>E19</t>
  </si>
  <si>
    <t>E24</t>
  </si>
  <si>
    <t>E38</t>
  </si>
  <si>
    <t>CW 3310-R14,   E17</t>
  </si>
  <si>
    <t>CW 3310-R14,  E31</t>
  </si>
  <si>
    <t>Removal and Decommissioning of Existing Parking Fence</t>
  </si>
  <si>
    <t>E14</t>
  </si>
  <si>
    <t>Remove and Salvage Existing Traffic Sign Posts and Signs</t>
  </si>
  <si>
    <t>Land Drainage Sewers</t>
  </si>
  <si>
    <t>600mm C76-II RCP in a trench Class B Type 3 Bedding Class 2 Backfill</t>
  </si>
  <si>
    <t>0-4 m deep</t>
  </si>
  <si>
    <t>600mm C76-III RCP in a trench Class B Type 3 Bedding Class 2 Backfill</t>
  </si>
  <si>
    <t>4-5 m deep</t>
  </si>
  <si>
    <t>750mm C76-III RCP Trenchless Installation Class B Type 3 Bedding Class 2 Backfill</t>
  </si>
  <si>
    <t>900mm C76-II RCP in a trench Class B Type 3 Bedding Class 2 Backfill</t>
  </si>
  <si>
    <t>150 mm, drain from ARV</t>
  </si>
  <si>
    <t>Trenchless Installation, Class B Type 3 Bedding, Class 2 Backfill</t>
  </si>
  <si>
    <t>In a Trench, Class B Type 3 Bedding , Class 4 Backfill</t>
  </si>
  <si>
    <t>E028</t>
  </si>
  <si>
    <t>AP-008 - Barrier Curb and Gutter Inlet Frame and Box</t>
  </si>
  <si>
    <t>E029</t>
  </si>
  <si>
    <t xml:space="preserve">AP-009 - Barrier Curb and Gutter Inlet Cover </t>
  </si>
  <si>
    <t>1500mm</t>
  </si>
  <si>
    <t>2100mm</t>
  </si>
  <si>
    <t>1200mm dia. X 1800mm long base</t>
  </si>
  <si>
    <t xml:space="preserve">300mm </t>
  </si>
  <si>
    <t>150mm</t>
  </si>
  <si>
    <t>g)</t>
  </si>
  <si>
    <t>750mm C76-III RCP in a trench Class B Type 3 Bedding Class 2 Backfill</t>
  </si>
  <si>
    <t>F015</t>
  </si>
  <si>
    <t>Adjustment of Curb and Gutter Inlet Frames</t>
  </si>
  <si>
    <t>E034</t>
  </si>
  <si>
    <t>Connecting to Existing Catch Basin</t>
  </si>
  <si>
    <t>E035</t>
  </si>
  <si>
    <t>375mm Catch Basin Lead</t>
  </si>
  <si>
    <t>Adbandoning Exisiting Sewer Services Under Exisiting or Future Pavement</t>
  </si>
  <si>
    <t>Plugging Existing Sewers and Sewer Services Smaller Than 300 Millimetres</t>
  </si>
  <si>
    <t>G.22</t>
  </si>
  <si>
    <t>B.24</t>
  </si>
  <si>
    <t>B.36</t>
  </si>
  <si>
    <t>B.37</t>
  </si>
  <si>
    <t>B.38</t>
  </si>
  <si>
    <t>C033</t>
  </si>
  <si>
    <t>SD-205</t>
  </si>
  <si>
    <t>Construction of  Barrier (150 mm ht, Dowelled)</t>
  </si>
  <si>
    <t>250mm Sewer Service Pipe</t>
  </si>
  <si>
    <t>Connecting to 250mm  Land Drainage Sewer</t>
  </si>
  <si>
    <t>Connecting New Sewer Service to Existing Sewer Service (including lowering of existing stubs</t>
  </si>
  <si>
    <t>64mm</t>
  </si>
  <si>
    <t>F006</t>
  </si>
  <si>
    <t>900 mm, 2.0 mm thick</t>
  </si>
  <si>
    <t>D.12</t>
  </si>
  <si>
    <t>J.13</t>
  </si>
  <si>
    <t>J.14</t>
  </si>
  <si>
    <t>Installation of Temporary 1.8 m Chain Link Fence Gate</t>
  </si>
  <si>
    <t>Install Salvaged 1.8 m Chain Link Fence c/w 3 strand barb wire</t>
  </si>
  <si>
    <t>Removal &amp; Salvage of Exisitng 1.8 m Chain Link Fence c/w 3 strand barb wire</t>
  </si>
  <si>
    <t>E39</t>
  </si>
  <si>
    <t>Tree Removals</t>
  </si>
  <si>
    <t>E27</t>
  </si>
  <si>
    <t>G.23</t>
  </si>
  <si>
    <t>Trefoil and Vetch Overseeding</t>
  </si>
  <si>
    <t>F.4</t>
  </si>
  <si>
    <t>D.13</t>
  </si>
  <si>
    <t>J.15</t>
  </si>
  <si>
    <t>Manhole MH10 (Base supplied on-site)</t>
  </si>
  <si>
    <t>F.5</t>
  </si>
  <si>
    <t>L.S.</t>
  </si>
  <si>
    <t>Additional Landscaping in Rear Yards</t>
  </si>
  <si>
    <t>Soil Amendments for Clover and Trefoil Mix Seed and Related Sod Edge Strips</t>
  </si>
  <si>
    <t xml:space="preserve"> width &lt; or = 600mm (no topsoil)</t>
  </si>
  <si>
    <t xml:space="preserve"> width &gt; 600mm (c/w 100mm imported topsoil)</t>
  </si>
  <si>
    <t xml:space="preserve"> width &lt; or = 600mm (c/w 50 mm imported topsoil)</t>
  </si>
  <si>
    <t>Salt Tolerant Seed Mix (c/w 50mm imported topsoil)</t>
  </si>
  <si>
    <t xml:space="preserve"> width &lt; or = 600mm (c/w 100 mm imported topsoil)</t>
  </si>
  <si>
    <t>Salt Tolerant Seed Mix (c/w 100mm imported topsoil)</t>
  </si>
  <si>
    <t>600 mm Diameter or Less</t>
  </si>
  <si>
    <t>Curb Ramp (10-15 mm ht, Integral)</t>
  </si>
  <si>
    <t>Splash Strip (150 mm ht, Monolithic Barrier Curb,  750 mm width, Slip Form Paving, Dowelled)</t>
  </si>
  <si>
    <t>Construction of  Curb Ramp (10-15 mm ht, Integral)</t>
  </si>
  <si>
    <t>Splash Strip (150 mm ht, Monolithic Barrier Curb, 750 mm width, Slip Form Paving, Dowelled)</t>
  </si>
  <si>
    <t>Splash Strip (150 mm ht, Monolithic Barrier Curb, 750 mm width, Slip Form Paving, Seperate)</t>
  </si>
  <si>
    <t>Splash Strip (180 mm ht, Monolithic Barrier Curb,  750 mm width, Dowelled, Slip Form Paving)</t>
  </si>
  <si>
    <t>Splash Strip (180 mm ht, Monolithic Barrier Curb, 750 mm width, Slip Form Paving, Seperate)</t>
  </si>
  <si>
    <t>Splash Strip for Asphalt Pavement (180 mm ht, Monolithic Barrier Curb, 750 mm width, Slip Form Paving)</t>
  </si>
  <si>
    <t>Splash Strip (180 mm ht, Monolithic Modified Barrier Curb, 750 mm width, Seperate)</t>
  </si>
  <si>
    <t>Relocation of Existing Catch Basins</t>
  </si>
  <si>
    <t>Removal of Existing Catch Basins</t>
  </si>
  <si>
    <t>A028</t>
  </si>
  <si>
    <t>A029</t>
  </si>
  <si>
    <t>A031</t>
  </si>
  <si>
    <t>E005</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</si>
</sst>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_-* #,##0.0_-;\-* #,##0.0_-;_-* &quot;-&quot;??_-;_-@_-"/>
    <numFmt numFmtId="182" formatCode="_-* #,##0_-;\-* #,##0_-;_-* &quot;-&quot;??_-;_-@_-"/>
    <numFmt numFmtId="183" formatCode="_-* #,##0.000_-;\-* #,##0.000_-;_-* &quot;-&quot;??_-;_-@_-"/>
  </numFmts>
  <fonts count="34">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sz val="16"/>
      <name val="Arial"/>
      <family val="2"/>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0"/>
    </font>
    <font>
      <b/>
      <sz val="14"/>
      <color indexed="8"/>
      <name val="Arial"/>
      <family val="0"/>
    </font>
    <font>
      <b/>
      <i/>
      <sz val="14"/>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double">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double">
        <color indexed="8"/>
      </bottom>
    </border>
    <border>
      <left style="thin">
        <color indexed="8"/>
      </left>
      <right style="thin">
        <color indexed="8"/>
      </right>
      <top>
        <color indexed="63"/>
      </top>
      <bottom>
        <color indexed="63"/>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style="thin">
        <color indexed="8"/>
      </left>
      <right>
        <color indexed="63"/>
      </right>
      <top style="double">
        <color indexed="8"/>
      </top>
      <bottom style="thin">
        <color indexed="8"/>
      </bottom>
    </border>
    <border>
      <left style="thin"/>
      <right>
        <color indexed="63"/>
      </right>
      <top>
        <color indexed="63"/>
      </top>
      <bottom style="thin"/>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double">
        <color indexed="8"/>
      </bottom>
    </border>
    <border>
      <left style="thin">
        <color indexed="8"/>
      </left>
      <right style="thin">
        <color indexed="8"/>
      </right>
      <top>
        <color indexed="63"/>
      </top>
      <bottom style="double">
        <color indexed="8"/>
      </bottom>
    </border>
    <border>
      <left>
        <color indexed="63"/>
      </left>
      <right style="thin">
        <color indexed="8"/>
      </right>
      <top>
        <color indexed="63"/>
      </top>
      <bottom style="double">
        <color indexed="8"/>
      </bottom>
    </border>
    <border>
      <left>
        <color indexed="63"/>
      </left>
      <right style="thin">
        <color indexed="8"/>
      </right>
      <top style="double">
        <color indexed="8"/>
      </top>
      <bottom>
        <color indexed="63"/>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color indexed="8"/>
      </left>
      <right>
        <color indexed="63"/>
      </right>
      <top>
        <color indexed="63"/>
      </top>
      <bottom style="double">
        <color indexed="8"/>
      </bottom>
    </border>
    <border>
      <left style="thin">
        <color indexed="8"/>
      </left>
      <right style="thin">
        <color indexed="8"/>
      </right>
      <top style="double">
        <color indexed="8"/>
      </top>
      <bottom style="double"/>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8"/>
      </top>
      <bottom style="thin">
        <color indexed="8"/>
      </bottom>
    </border>
    <border>
      <left style="thin"/>
      <right style="thin"/>
      <top style="thin">
        <color indexed="8"/>
      </top>
      <bottom style="thin">
        <color indexed="8"/>
      </bottom>
    </border>
    <border>
      <left>
        <color indexed="63"/>
      </left>
      <right style="thin"/>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color indexed="8"/>
      </top>
      <bottom style="thin">
        <color indexed="8"/>
      </bottom>
    </border>
    <border>
      <left style="thin"/>
      <right style="thin"/>
      <top style="thin">
        <color indexed="8"/>
      </top>
      <bottom style="thin"/>
    </border>
    <border>
      <left style="thin"/>
      <right style="thin"/>
      <top style="thin"/>
      <bottom style="thin">
        <color indexed="8"/>
      </bottom>
    </border>
    <border>
      <left style="thin"/>
      <right>
        <color indexed="63"/>
      </right>
      <top style="double">
        <color indexed="8"/>
      </top>
      <bottom style="thin">
        <color indexed="8"/>
      </bottom>
    </border>
    <border>
      <left style="thin">
        <color indexed="8"/>
      </left>
      <right>
        <color indexed="63"/>
      </right>
      <top style="thin">
        <color indexed="8"/>
      </top>
      <bottom>
        <color indexed="63"/>
      </bottom>
    </border>
    <border>
      <left style="thin"/>
      <right>
        <color indexed="63"/>
      </right>
      <top style="thin">
        <color indexed="8"/>
      </top>
      <bottom style="thin"/>
    </border>
    <border>
      <left style="thin"/>
      <right>
        <color indexed="63"/>
      </right>
      <top style="thin"/>
      <bottom style="thin">
        <color indexed="8"/>
      </bottom>
    </border>
    <border>
      <left style="thin"/>
      <right style="thin">
        <color indexed="8"/>
      </right>
      <top style="thin">
        <color indexed="8"/>
      </top>
      <bottom>
        <color indexed="63"/>
      </bottom>
    </border>
    <border>
      <left style="thin"/>
      <right style="thin">
        <color indexed="8"/>
      </right>
      <top>
        <color indexed="63"/>
      </top>
      <bottom style="double">
        <color indexed="8"/>
      </bottom>
    </border>
    <border>
      <left style="thin"/>
      <right style="thin">
        <color indexed="8"/>
      </right>
      <top style="thin">
        <color indexed="8"/>
      </top>
      <bottom style="thin">
        <color indexed="8"/>
      </bottom>
    </border>
    <border>
      <left style="thin"/>
      <right style="thin">
        <color indexed="8"/>
      </right>
      <top style="thin">
        <color indexed="8"/>
      </top>
      <bottom style="double">
        <color indexed="8"/>
      </bottom>
    </border>
    <border>
      <left style="thin"/>
      <right style="thin">
        <color indexed="8"/>
      </right>
      <top style="double">
        <color indexed="8"/>
      </top>
      <bottom style="thin">
        <color indexed="8"/>
      </bottom>
    </border>
    <border>
      <left>
        <color indexed="63"/>
      </left>
      <right style="thin"/>
      <top style="thin">
        <color indexed="8"/>
      </top>
      <bottom>
        <color indexed="63"/>
      </bottom>
    </border>
    <border>
      <left>
        <color indexed="63"/>
      </left>
      <right style="thin"/>
      <top>
        <color indexed="63"/>
      </top>
      <bottom style="double">
        <color indexed="8"/>
      </bottom>
    </border>
    <border>
      <left style="thin">
        <color indexed="8"/>
      </left>
      <right style="thin"/>
      <top style="thin">
        <color indexed="8"/>
      </top>
      <bottom style="double">
        <color indexed="8"/>
      </bottom>
    </border>
    <border>
      <left>
        <color indexed="63"/>
      </left>
      <right style="thin"/>
      <top style="double">
        <color indexed="8"/>
      </top>
      <bottom style="thin">
        <color indexed="8"/>
      </bottom>
    </border>
    <border>
      <left style="thin"/>
      <right style="thin"/>
      <top style="thin"/>
      <bottom style="thin"/>
    </border>
    <border>
      <left style="thin"/>
      <right style="thin"/>
      <top>
        <color indexed="63"/>
      </top>
      <bottom>
        <color indexed="63"/>
      </bottom>
    </border>
    <border>
      <left>
        <color indexed="63"/>
      </left>
      <right style="thin">
        <color indexed="8"/>
      </right>
      <top style="double">
        <color indexed="8"/>
      </top>
      <bottom style="double">
        <color indexed="8"/>
      </bottom>
    </border>
    <border>
      <left style="thin">
        <color indexed="8"/>
      </left>
      <right style="thin"/>
      <top style="thin">
        <color indexed="8"/>
      </top>
      <bottom style="thin">
        <color indexed="8"/>
      </bottom>
    </border>
    <border>
      <left style="thin">
        <color indexed="8"/>
      </left>
      <right style="thin"/>
      <top style="double">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right>
        <color indexed="63"/>
      </right>
      <top style="double">
        <color indexed="8"/>
      </top>
      <bottom>
        <color indexed="63"/>
      </bottom>
    </border>
    <border>
      <left>
        <color indexed="63"/>
      </left>
      <right>
        <color indexed="63"/>
      </right>
      <top style="double">
        <color indexed="8"/>
      </top>
      <bottom>
        <color indexed="63"/>
      </bottom>
    </border>
    <border>
      <left>
        <color indexed="63"/>
      </left>
      <right>
        <color indexed="63"/>
      </right>
      <top style="double"/>
      <bottom style="thin"/>
    </border>
    <border>
      <left>
        <color indexed="63"/>
      </left>
      <right style="thin"/>
      <top style="double"/>
      <bottom style="thin"/>
    </border>
    <border>
      <left>
        <color indexed="63"/>
      </left>
      <right style="thin">
        <color indexed="8"/>
      </right>
      <top style="double">
        <color indexed="8"/>
      </top>
      <bottom style="thin">
        <color indexed="8"/>
      </bottom>
    </border>
    <border>
      <left>
        <color indexed="63"/>
      </left>
      <right style="thin">
        <color indexed="8"/>
      </right>
      <top style="thin">
        <color indexed="8"/>
      </top>
      <bottom style="thin">
        <color indexed="8"/>
      </bottom>
    </border>
  </borders>
  <cellStyleXfs count="62">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0" borderId="0" applyNumberFormat="0" applyBorder="0" applyAlignment="0" applyProtection="0"/>
    <xf numFmtId="0" fontId="19" fillId="4" borderId="0" applyNumberFormat="0" applyBorder="0" applyAlignment="0" applyProtection="0"/>
    <xf numFmtId="0" fontId="20" fillId="21" borderId="1" applyNumberFormat="0" applyAlignment="0" applyProtection="0"/>
    <xf numFmtId="0" fontId="21" fillId="22" borderId="2" applyNumberFormat="0" applyAlignment="0" applyProtection="0"/>
    <xf numFmtId="171" fontId="13" fillId="0" borderId="0" applyFont="0" applyFill="0" applyBorder="0" applyAlignment="0" applyProtection="0"/>
    <xf numFmtId="169" fontId="13" fillId="0" borderId="0" applyFont="0" applyFill="0" applyBorder="0" applyAlignment="0" applyProtection="0"/>
    <xf numFmtId="170" fontId="13" fillId="0" borderId="0" applyFont="0" applyFill="0" applyBorder="0" applyAlignment="0" applyProtection="0"/>
    <xf numFmtId="168" fontId="13" fillId="0" borderId="0" applyFont="0" applyFill="0" applyBorder="0" applyAlignment="0" applyProtection="0"/>
    <xf numFmtId="0" fontId="22" fillId="0" borderId="0" applyNumberFormat="0" applyFill="0" applyBorder="0" applyAlignment="0" applyProtection="0"/>
    <xf numFmtId="0" fontId="23" fillId="5"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8" borderId="1" applyNumberFormat="0" applyAlignment="0" applyProtection="0"/>
    <xf numFmtId="0" fontId="28" fillId="0" borderId="6" applyNumberFormat="0" applyFill="0" applyAlignment="0" applyProtection="0"/>
    <xf numFmtId="0" fontId="29" fillId="23" borderId="0" applyNumberFormat="0" applyBorder="0" applyAlignment="0" applyProtection="0"/>
    <xf numFmtId="0" fontId="0" fillId="2" borderId="0">
      <alignment/>
      <protection/>
    </xf>
    <xf numFmtId="0" fontId="0" fillId="24" borderId="7" applyNumberFormat="0" applyFont="0" applyAlignment="0" applyProtection="0"/>
    <xf numFmtId="0" fontId="30" fillId="21" borderId="8" applyNumberFormat="0" applyAlignment="0" applyProtection="0"/>
    <xf numFmtId="9" fontId="13"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258">
    <xf numFmtId="0" fontId="0" fillId="2" borderId="0" xfId="0" applyNumberFormat="1" applyAlignment="1">
      <alignmen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2" fillId="0" borderId="10"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0" fillId="0" borderId="12" xfId="0" applyNumberFormat="1" applyFill="1" applyBorder="1" applyAlignment="1">
      <alignment vertical="top"/>
    </xf>
    <xf numFmtId="0" fontId="2" fillId="0" borderId="13" xfId="0" applyNumberFormat="1" applyFont="1" applyFill="1" applyBorder="1" applyAlignment="1">
      <alignment horizontal="center" vertical="center"/>
    </xf>
    <xf numFmtId="7" fontId="0" fillId="0" borderId="14" xfId="0" applyNumberFormat="1" applyFill="1" applyBorder="1" applyAlignment="1">
      <alignment horizontal="right"/>
    </xf>
    <xf numFmtId="1" fontId="3" fillId="0" borderId="15" xfId="0" applyNumberFormat="1" applyFont="1" applyFill="1" applyBorder="1" applyAlignment="1">
      <alignment horizontal="left" vertical="center" wrapText="1"/>
    </xf>
    <xf numFmtId="0" fontId="0" fillId="0" borderId="16" xfId="0" applyNumberFormat="1" applyFill="1" applyBorder="1" applyAlignment="1">
      <alignment vertical="center" wrapText="1"/>
    </xf>
    <xf numFmtId="7" fontId="0" fillId="0" borderId="10" xfId="0" applyNumberFormat="1" applyFill="1" applyBorder="1" applyAlignment="1">
      <alignment horizontal="right"/>
    </xf>
    <xf numFmtId="0" fontId="2" fillId="0" borderId="17" xfId="0" applyNumberFormat="1" applyFont="1" applyFill="1" applyBorder="1" applyAlignment="1">
      <alignment horizontal="center"/>
    </xf>
    <xf numFmtId="0" fontId="0" fillId="0" borderId="18" xfId="0" applyNumberFormat="1" applyFill="1" applyBorder="1" applyAlignment="1">
      <alignment vertical="top"/>
    </xf>
    <xf numFmtId="7" fontId="5" fillId="0" borderId="0" xfId="0" applyNumberFormat="1" applyFont="1" applyFill="1" applyAlignment="1">
      <alignment horizontal="centerContinuous" vertical="center"/>
    </xf>
    <xf numFmtId="1" fontId="4" fillId="0" borderId="0" xfId="0" applyNumberFormat="1" applyFont="1" applyFill="1" applyAlignment="1">
      <alignment horizontal="centerContinuous" vertical="top"/>
    </xf>
    <xf numFmtId="0" fontId="4" fillId="0" borderId="0" xfId="0" applyNumberFormat="1" applyFont="1" applyFill="1" applyAlignment="1">
      <alignment horizontal="centerContinuous" vertical="center"/>
    </xf>
    <xf numFmtId="0" fontId="0" fillId="0" borderId="0" xfId="0" applyNumberFormat="1" applyFill="1" applyAlignment="1">
      <alignment/>
    </xf>
    <xf numFmtId="7" fontId="1" fillId="0" borderId="0" xfId="0" applyNumberFormat="1" applyFont="1" applyFill="1" applyAlignment="1">
      <alignment horizontal="centerContinuous" vertical="center"/>
    </xf>
    <xf numFmtId="1" fontId="0" fillId="0" borderId="0" xfId="0" applyNumberFormat="1" applyFill="1" applyAlignment="1">
      <alignment horizontal="centerContinuous" vertical="top"/>
    </xf>
    <xf numFmtId="0" fontId="0" fillId="0" borderId="0" xfId="0" applyNumberFormat="1" applyFill="1" applyAlignment="1">
      <alignment horizontal="centerContinuous" vertical="center"/>
    </xf>
    <xf numFmtId="7" fontId="0" fillId="0" borderId="0" xfId="0" applyNumberFormat="1" applyFill="1" applyAlignment="1">
      <alignment horizontal="right"/>
    </xf>
    <xf numFmtId="0" fontId="0" fillId="0" borderId="0" xfId="0" applyNumberFormat="1" applyFill="1" applyAlignment="1">
      <alignment vertical="top"/>
    </xf>
    <xf numFmtId="0" fontId="0" fillId="0" borderId="0" xfId="0" applyNumberFormat="1" applyFill="1" applyAlignment="1">
      <alignment/>
    </xf>
    <xf numFmtId="7" fontId="0" fillId="0" borderId="0" xfId="0" applyNumberFormat="1" applyFill="1" applyAlignment="1">
      <alignment horizontal="centerContinuous" vertical="center"/>
    </xf>
    <xf numFmtId="2" fontId="0" fillId="0" borderId="0" xfId="0" applyNumberFormat="1" applyFill="1" applyAlignment="1">
      <alignment horizontal="centerContinuous"/>
    </xf>
    <xf numFmtId="0" fontId="0" fillId="0" borderId="19" xfId="0" applyNumberFormat="1" applyFill="1" applyBorder="1" applyAlignment="1">
      <alignment horizontal="center"/>
    </xf>
    <xf numFmtId="0" fontId="0" fillId="0" borderId="20" xfId="0" applyNumberFormat="1" applyFill="1" applyBorder="1" applyAlignment="1">
      <alignment horizontal="center"/>
    </xf>
    <xf numFmtId="0" fontId="0" fillId="0" borderId="21" xfId="0" applyNumberFormat="1" applyFill="1" applyBorder="1" applyAlignment="1">
      <alignment horizontal="center"/>
    </xf>
    <xf numFmtId="7" fontId="0" fillId="0" borderId="21" xfId="0" applyNumberFormat="1" applyFill="1" applyBorder="1" applyAlignment="1">
      <alignment horizontal="right"/>
    </xf>
    <xf numFmtId="0" fontId="0" fillId="0" borderId="22" xfId="0" applyNumberFormat="1" applyFill="1" applyBorder="1" applyAlignment="1">
      <alignment/>
    </xf>
    <xf numFmtId="0" fontId="0" fillId="0" borderId="23" xfId="0" applyNumberFormat="1" applyFill="1" applyBorder="1" applyAlignment="1">
      <alignment horizontal="center"/>
    </xf>
    <xf numFmtId="0" fontId="0" fillId="0" borderId="24" xfId="0" applyNumberFormat="1" applyFill="1" applyBorder="1" applyAlignment="1">
      <alignment/>
    </xf>
    <xf numFmtId="7" fontId="0" fillId="0" borderId="24" xfId="0" applyNumberFormat="1" applyFill="1" applyBorder="1" applyAlignment="1">
      <alignment horizontal="right"/>
    </xf>
    <xf numFmtId="7" fontId="0" fillId="0" borderId="11" xfId="0" applyNumberFormat="1" applyFill="1" applyBorder="1" applyAlignment="1">
      <alignment horizontal="right" vertical="center"/>
    </xf>
    <xf numFmtId="0" fontId="0" fillId="0" borderId="0" xfId="0" applyNumberFormat="1" applyFill="1" applyAlignment="1">
      <alignment vertical="center"/>
    </xf>
    <xf numFmtId="1" fontId="6" fillId="0" borderId="0" xfId="0" applyNumberFormat="1" applyFont="1" applyFill="1" applyBorder="1" applyAlignment="1">
      <alignment horizontal="left" vertical="center" wrapText="1"/>
    </xf>
    <xf numFmtId="7" fontId="0" fillId="0" borderId="11" xfId="0" applyNumberFormat="1" applyFill="1" applyBorder="1" applyAlignment="1">
      <alignment horizontal="right"/>
    </xf>
    <xf numFmtId="0" fontId="0" fillId="0" borderId="0" xfId="0" applyNumberFormat="1" applyFill="1" applyBorder="1" applyAlignment="1">
      <alignment vertical="center" wrapText="1"/>
    </xf>
    <xf numFmtId="7" fontId="0" fillId="0" borderId="10" xfId="0" applyNumberFormat="1" applyFill="1" applyBorder="1" applyAlignment="1">
      <alignment horizontal="right" vertical="center"/>
    </xf>
    <xf numFmtId="7" fontId="0" fillId="0" borderId="0" xfId="0" applyNumberFormat="1" applyFill="1" applyBorder="1" applyAlignment="1">
      <alignment horizontal="right" vertical="center"/>
    </xf>
    <xf numFmtId="7" fontId="0" fillId="0" borderId="25" xfId="0" applyNumberFormat="1" applyFill="1" applyBorder="1" applyAlignment="1">
      <alignment horizontal="right" vertical="center"/>
    </xf>
    <xf numFmtId="0" fontId="0" fillId="0" borderId="11" xfId="0" applyNumberFormat="1" applyFill="1" applyBorder="1" applyAlignment="1">
      <alignment horizontal="right"/>
    </xf>
    <xf numFmtId="0" fontId="9" fillId="0" borderId="26" xfId="0" applyNumberFormat="1" applyFont="1" applyFill="1" applyBorder="1" applyAlignment="1">
      <alignment horizontal="centerContinuous"/>
    </xf>
    <xf numFmtId="0" fontId="0" fillId="0" borderId="26" xfId="0" applyNumberFormat="1" applyFill="1" applyBorder="1" applyAlignment="1">
      <alignment horizontal="centerContinuous"/>
    </xf>
    <xf numFmtId="0" fontId="0" fillId="0" borderId="27" xfId="0" applyNumberFormat="1" applyFill="1" applyBorder="1" applyAlignment="1">
      <alignment horizontal="right"/>
    </xf>
    <xf numFmtId="1" fontId="3" fillId="0" borderId="28" xfId="0" applyNumberFormat="1" applyFont="1" applyFill="1" applyBorder="1" applyAlignment="1">
      <alignment horizontal="left" vertical="center" wrapText="1"/>
    </xf>
    <xf numFmtId="0" fontId="0" fillId="0" borderId="22" xfId="0" applyNumberFormat="1" applyFill="1" applyBorder="1" applyAlignment="1">
      <alignment vertical="center" wrapText="1"/>
    </xf>
    <xf numFmtId="7" fontId="0" fillId="0" borderId="29" xfId="0" applyNumberFormat="1" applyFill="1" applyBorder="1" applyAlignment="1">
      <alignment horizontal="right"/>
    </xf>
    <xf numFmtId="1" fontId="3" fillId="0" borderId="30" xfId="0" applyNumberFormat="1" applyFont="1" applyFill="1" applyBorder="1" applyAlignment="1">
      <alignment horizontal="left"/>
    </xf>
    <xf numFmtId="1" fontId="0" fillId="0" borderId="30" xfId="0" applyNumberFormat="1" applyFill="1" applyBorder="1" applyAlignment="1">
      <alignment horizontal="center"/>
    </xf>
    <xf numFmtId="1" fontId="0" fillId="0" borderId="30" xfId="0" applyNumberFormat="1" applyFill="1" applyBorder="1" applyAlignment="1">
      <alignment/>
    </xf>
    <xf numFmtId="7" fontId="4" fillId="0" borderId="31" xfId="0" applyNumberFormat="1" applyFont="1" applyFill="1" applyBorder="1" applyAlignment="1">
      <alignment horizontal="right"/>
    </xf>
    <xf numFmtId="7" fontId="0" fillId="0" borderId="31" xfId="0" applyNumberFormat="1" applyFill="1" applyBorder="1" applyAlignment="1">
      <alignment horizontal="right"/>
    </xf>
    <xf numFmtId="7" fontId="0" fillId="0" borderId="32" xfId="0" applyNumberFormat="1" applyFill="1" applyBorder="1" applyAlignment="1">
      <alignment horizontal="right"/>
    </xf>
    <xf numFmtId="0" fontId="0" fillId="0" borderId="33" xfId="0" applyNumberFormat="1" applyFill="1" applyBorder="1" applyAlignment="1">
      <alignment/>
    </xf>
    <xf numFmtId="0" fontId="0" fillId="0" borderId="33" xfId="0" applyNumberFormat="1" applyFill="1" applyBorder="1" applyAlignment="1">
      <alignment horizontal="center"/>
    </xf>
    <xf numFmtId="7" fontId="0" fillId="0" borderId="33" xfId="0" applyNumberFormat="1" applyFill="1" applyBorder="1" applyAlignment="1">
      <alignment horizontal="right"/>
    </xf>
    <xf numFmtId="0" fontId="0" fillId="0" borderId="34" xfId="0" applyNumberFormat="1" applyFill="1" applyBorder="1" applyAlignment="1">
      <alignment horizontal="right"/>
    </xf>
    <xf numFmtId="0" fontId="0" fillId="0" borderId="0" xfId="0" applyNumberFormat="1" applyFill="1" applyAlignment="1">
      <alignment horizontal="right"/>
    </xf>
    <xf numFmtId="0" fontId="0" fillId="0" borderId="0" xfId="0" applyNumberFormat="1" applyFill="1" applyAlignment="1">
      <alignment horizontal="center"/>
    </xf>
    <xf numFmtId="7" fontId="0" fillId="0" borderId="17" xfId="0" applyNumberFormat="1" applyFill="1" applyBorder="1" applyAlignment="1">
      <alignment horizontal="right" vertical="center"/>
    </xf>
    <xf numFmtId="7" fontId="0" fillId="0" borderId="35" xfId="0" applyNumberFormat="1" applyFill="1" applyBorder="1" applyAlignment="1">
      <alignment horizontal="right" vertical="center"/>
    </xf>
    <xf numFmtId="0" fontId="2" fillId="0" borderId="36" xfId="0" applyNumberFormat="1" applyFont="1" applyFill="1" applyBorder="1" applyAlignment="1">
      <alignment horizontal="center" vertical="center"/>
    </xf>
    <xf numFmtId="172" fontId="4" fillId="0" borderId="36" xfId="0" applyNumberFormat="1" applyFont="1" applyFill="1" applyBorder="1" applyAlignment="1" applyProtection="1">
      <alignment vertical="center"/>
      <protection/>
    </xf>
    <xf numFmtId="0" fontId="0" fillId="0" borderId="36" xfId="0" applyNumberFormat="1" applyFill="1" applyBorder="1" applyAlignment="1">
      <alignment vertical="center" wrapText="1"/>
    </xf>
    <xf numFmtId="173" fontId="0" fillId="0" borderId="36" xfId="0" applyNumberFormat="1" applyFont="1" applyFill="1" applyBorder="1" applyAlignment="1" applyProtection="1">
      <alignment horizontal="left" vertical="top" wrapText="1"/>
      <protection/>
    </xf>
    <xf numFmtId="172" fontId="0" fillId="0" borderId="36" xfId="0" applyNumberFormat="1" applyFont="1" applyFill="1" applyBorder="1" applyAlignment="1" applyProtection="1">
      <alignment horizontal="left" vertical="top" wrapText="1"/>
      <protection/>
    </xf>
    <xf numFmtId="172" fontId="0" fillId="0" borderId="36" xfId="0" applyNumberFormat="1" applyFont="1" applyFill="1" applyBorder="1" applyAlignment="1" applyProtection="1">
      <alignment horizontal="center" vertical="top" wrapText="1"/>
      <protection/>
    </xf>
    <xf numFmtId="0" fontId="0" fillId="0" borderId="36" xfId="0" applyNumberFormat="1" applyFont="1" applyFill="1" applyBorder="1" applyAlignment="1" applyProtection="1">
      <alignment horizontal="center" vertical="top" wrapText="1"/>
      <protection/>
    </xf>
    <xf numFmtId="174" fontId="0" fillId="0" borderId="36" xfId="0" applyNumberFormat="1" applyFont="1" applyFill="1" applyBorder="1" applyAlignment="1" applyProtection="1">
      <alignment vertical="top"/>
      <protection locked="0"/>
    </xf>
    <xf numFmtId="174" fontId="0" fillId="0" borderId="36" xfId="0" applyNumberFormat="1" applyFont="1" applyFill="1" applyBorder="1" applyAlignment="1" applyProtection="1">
      <alignment vertical="top"/>
      <protection/>
    </xf>
    <xf numFmtId="173" fontId="0" fillId="0" borderId="36" xfId="0" applyNumberFormat="1" applyFont="1" applyFill="1" applyBorder="1" applyAlignment="1" applyProtection="1">
      <alignment horizontal="center" vertical="top" wrapText="1"/>
      <protection/>
    </xf>
    <xf numFmtId="172" fontId="0" fillId="0" borderId="37" xfId="0" applyNumberFormat="1" applyFont="1" applyFill="1" applyBorder="1" applyAlignment="1" applyProtection="1">
      <alignment horizontal="center" vertical="top" wrapText="1"/>
      <protection/>
    </xf>
    <xf numFmtId="174" fontId="0" fillId="0" borderId="36" xfId="0" applyNumberFormat="1" applyFont="1" applyFill="1" applyBorder="1" applyAlignment="1" applyProtection="1">
      <alignment vertical="top" wrapText="1"/>
      <protection/>
    </xf>
    <xf numFmtId="173" fontId="0" fillId="0" borderId="36" xfId="0" applyNumberFormat="1" applyFont="1" applyFill="1" applyBorder="1" applyAlignment="1" applyProtection="1">
      <alignment horizontal="right" vertical="top" wrapText="1"/>
      <protection/>
    </xf>
    <xf numFmtId="173" fontId="0" fillId="0" borderId="36" xfId="55" applyNumberFormat="1" applyFont="1" applyFill="1" applyBorder="1" applyAlignment="1" applyProtection="1">
      <alignment horizontal="center" vertical="top" wrapText="1"/>
      <protection/>
    </xf>
    <xf numFmtId="172" fontId="0" fillId="0" borderId="36" xfId="55" applyNumberFormat="1" applyFont="1" applyFill="1" applyBorder="1" applyAlignment="1" applyProtection="1">
      <alignment horizontal="left" vertical="top" wrapText="1"/>
      <protection/>
    </xf>
    <xf numFmtId="0" fontId="13" fillId="0" borderId="36" xfId="55" applyNumberFormat="1" applyFont="1" applyFill="1" applyBorder="1" applyAlignment="1" applyProtection="1">
      <alignment horizontal="center" vertical="top" wrapText="1"/>
      <protection/>
    </xf>
    <xf numFmtId="7" fontId="0" fillId="0" borderId="38" xfId="0" applyNumberFormat="1" applyFill="1" applyBorder="1" applyAlignment="1">
      <alignment horizontal="right"/>
    </xf>
    <xf numFmtId="172" fontId="2" fillId="0" borderId="39" xfId="0" applyNumberFormat="1" applyFont="1" applyFill="1" applyBorder="1" applyAlignment="1" applyProtection="1">
      <alignment horizontal="left" vertical="center" wrapText="1"/>
      <protection/>
    </xf>
    <xf numFmtId="1" fontId="0" fillId="0" borderId="38" xfId="0" applyNumberFormat="1" applyFill="1" applyBorder="1" applyAlignment="1">
      <alignment horizontal="center" vertical="top"/>
    </xf>
    <xf numFmtId="7" fontId="0" fillId="0" borderId="35" xfId="0" applyNumberFormat="1" applyFill="1" applyBorder="1" applyAlignment="1">
      <alignment horizontal="right"/>
    </xf>
    <xf numFmtId="172" fontId="0" fillId="0" borderId="36" xfId="0" applyNumberFormat="1" applyFont="1" applyFill="1" applyBorder="1" applyAlignment="1" applyProtection="1">
      <alignment horizontal="centerContinuous" wrapText="1"/>
      <protection/>
    </xf>
    <xf numFmtId="172" fontId="0" fillId="0" borderId="36" xfId="0" applyNumberFormat="1" applyFont="1" applyFill="1" applyBorder="1" applyAlignment="1" applyProtection="1">
      <alignment horizontal="left" vertical="top" wrapText="1" indent="1"/>
      <protection/>
    </xf>
    <xf numFmtId="172" fontId="0" fillId="0" borderId="36" xfId="0" applyNumberFormat="1" applyFont="1" applyFill="1" applyBorder="1" applyAlignment="1" applyProtection="1">
      <alignment horizontal="centerContinuous" vertical="top" wrapText="1"/>
      <protection/>
    </xf>
    <xf numFmtId="4" fontId="0" fillId="0" borderId="35" xfId="0" applyNumberFormat="1" applyFont="1" applyFill="1" applyBorder="1" applyAlignment="1" applyProtection="1">
      <alignment horizontal="center" vertical="top" wrapText="1"/>
      <protection/>
    </xf>
    <xf numFmtId="172" fontId="0" fillId="0" borderId="36" xfId="0" applyNumberFormat="1" applyFont="1" applyFill="1" applyBorder="1" applyAlignment="1" applyProtection="1">
      <alignment vertical="top" wrapText="1"/>
      <protection/>
    </xf>
    <xf numFmtId="173" fontId="0" fillId="0" borderId="36" xfId="0" applyNumberFormat="1" applyFont="1" applyFill="1" applyBorder="1" applyAlignment="1" applyProtection="1">
      <alignment horizontal="left" vertical="top"/>
      <protection/>
    </xf>
    <xf numFmtId="173" fontId="0" fillId="0" borderId="36" xfId="0" applyNumberFormat="1" applyFont="1" applyFill="1" applyBorder="1" applyAlignment="1" applyProtection="1">
      <alignment vertical="top" wrapText="1"/>
      <protection/>
    </xf>
    <xf numFmtId="7" fontId="0" fillId="0" borderId="12" xfId="0" applyNumberFormat="1" applyFill="1" applyBorder="1" applyAlignment="1">
      <alignment horizontal="right" vertical="center"/>
    </xf>
    <xf numFmtId="7" fontId="0" fillId="0" borderId="38" xfId="0" applyNumberFormat="1" applyFill="1" applyBorder="1" applyAlignment="1">
      <alignment horizontal="right" vertical="center"/>
    </xf>
    <xf numFmtId="172" fontId="0" fillId="0" borderId="40" xfId="0" applyNumberFormat="1" applyFont="1" applyFill="1" applyBorder="1" applyAlignment="1" applyProtection="1">
      <alignment horizontal="left" vertical="top"/>
      <protection/>
    </xf>
    <xf numFmtId="172" fontId="0" fillId="0" borderId="36" xfId="0" applyNumberFormat="1" applyFont="1" applyFill="1" applyBorder="1" applyAlignment="1" applyProtection="1">
      <alignment horizontal="center" vertical="top"/>
      <protection/>
    </xf>
    <xf numFmtId="173" fontId="4" fillId="0" borderId="36" xfId="0" applyNumberFormat="1" applyFont="1" applyFill="1" applyBorder="1" applyAlignment="1" applyProtection="1">
      <alignment horizontal="center" vertical="center" wrapText="1"/>
      <protection/>
    </xf>
    <xf numFmtId="172" fontId="4" fillId="0" borderId="36" xfId="0" applyNumberFormat="1" applyFont="1" applyFill="1" applyBorder="1" applyAlignment="1" applyProtection="1">
      <alignment vertical="center" wrapText="1"/>
      <protection/>
    </xf>
    <xf numFmtId="176" fontId="0" fillId="0" borderId="35" xfId="0" applyNumberFormat="1" applyFont="1" applyFill="1" applyBorder="1" applyAlignment="1" applyProtection="1">
      <alignment horizontal="center" vertical="top"/>
      <protection/>
    </xf>
    <xf numFmtId="4" fontId="0" fillId="0" borderId="35" xfId="0" applyNumberFormat="1" applyFont="1" applyFill="1" applyBorder="1" applyAlignment="1" applyProtection="1">
      <alignment horizontal="center" vertical="top"/>
      <protection/>
    </xf>
    <xf numFmtId="172" fontId="2" fillId="0" borderId="39" xfId="0" applyNumberFormat="1" applyFont="1" applyFill="1" applyBorder="1" applyAlignment="1" applyProtection="1">
      <alignment horizontal="left" vertical="center"/>
      <protection/>
    </xf>
    <xf numFmtId="172" fontId="0" fillId="0" borderId="35" xfId="0" applyNumberFormat="1" applyFont="1" applyFill="1" applyBorder="1" applyAlignment="1" applyProtection="1">
      <alignment horizontal="left" vertical="top" wrapText="1"/>
      <protection/>
    </xf>
    <xf numFmtId="0" fontId="0" fillId="0" borderId="35" xfId="0" applyNumberFormat="1" applyFont="1" applyFill="1" applyBorder="1" applyAlignment="1" applyProtection="1">
      <alignment horizontal="center" vertical="top" wrapText="1"/>
      <protection/>
    </xf>
    <xf numFmtId="174" fontId="0" fillId="0" borderId="35" xfId="0" applyNumberFormat="1" applyFont="1" applyFill="1" applyBorder="1" applyAlignment="1" applyProtection="1">
      <alignment vertical="top"/>
      <protection locked="0"/>
    </xf>
    <xf numFmtId="172" fontId="0" fillId="0" borderId="40" xfId="0" applyNumberFormat="1" applyFont="1" applyFill="1" applyBorder="1" applyAlignment="1" applyProtection="1">
      <alignment horizontal="left" vertical="top" wrapText="1"/>
      <protection/>
    </xf>
    <xf numFmtId="182" fontId="0" fillId="0" borderId="36" xfId="42" applyNumberFormat="1" applyFont="1" applyFill="1" applyBorder="1" applyAlignment="1" applyProtection="1">
      <alignment horizontal="right" vertical="top"/>
      <protection/>
    </xf>
    <xf numFmtId="182" fontId="0" fillId="0" borderId="37" xfId="42" applyNumberFormat="1" applyFont="1" applyFill="1" applyBorder="1" applyAlignment="1" applyProtection="1">
      <alignment horizontal="right" vertical="top"/>
      <protection/>
    </xf>
    <xf numFmtId="182" fontId="0" fillId="0" borderId="36" xfId="42" applyNumberFormat="1" applyFont="1" applyFill="1" applyBorder="1" applyAlignment="1" applyProtection="1">
      <alignment horizontal="right" vertical="top" wrapText="1"/>
      <protection/>
    </xf>
    <xf numFmtId="173" fontId="0" fillId="0" borderId="41" xfId="0" applyNumberFormat="1" applyFont="1" applyFill="1" applyBorder="1" applyAlignment="1" applyProtection="1">
      <alignment horizontal="left" vertical="top" wrapText="1"/>
      <protection/>
    </xf>
    <xf numFmtId="172" fontId="0" fillId="0" borderId="41" xfId="0" applyNumberFormat="1" applyFont="1" applyFill="1" applyBorder="1" applyAlignment="1" applyProtection="1">
      <alignment horizontal="left" vertical="top" wrapText="1"/>
      <protection/>
    </xf>
    <xf numFmtId="172" fontId="0" fillId="0" borderId="41" xfId="0" applyNumberFormat="1" applyFont="1" applyFill="1" applyBorder="1" applyAlignment="1" applyProtection="1">
      <alignment horizontal="center" vertical="top" wrapText="1"/>
      <protection/>
    </xf>
    <xf numFmtId="0" fontId="0" fillId="0" borderId="41" xfId="0" applyNumberFormat="1" applyFont="1" applyFill="1" applyBorder="1" applyAlignment="1" applyProtection="1">
      <alignment horizontal="center" vertical="top" wrapText="1"/>
      <protection/>
    </xf>
    <xf numFmtId="174" fontId="0" fillId="0" borderId="41" xfId="0" applyNumberFormat="1" applyFont="1" applyFill="1" applyBorder="1" applyAlignment="1" applyProtection="1">
      <alignment vertical="top"/>
      <protection/>
    </xf>
    <xf numFmtId="173" fontId="0" fillId="0" borderId="42" xfId="0" applyNumberFormat="1" applyFont="1" applyFill="1" applyBorder="1" applyAlignment="1" applyProtection="1">
      <alignment horizontal="center" vertical="top" wrapText="1"/>
      <protection/>
    </xf>
    <xf numFmtId="172" fontId="0" fillId="0" borderId="42" xfId="0" applyNumberFormat="1" applyFont="1" applyFill="1" applyBorder="1" applyAlignment="1" applyProtection="1">
      <alignment horizontal="left" vertical="top" wrapText="1"/>
      <protection/>
    </xf>
    <xf numFmtId="172" fontId="0" fillId="0" borderId="42" xfId="0" applyNumberFormat="1" applyFont="1" applyFill="1" applyBorder="1" applyAlignment="1" applyProtection="1">
      <alignment horizontal="center" vertical="top" wrapText="1"/>
      <protection/>
    </xf>
    <xf numFmtId="0" fontId="0" fillId="0" borderId="42" xfId="0" applyNumberFormat="1" applyFont="1" applyFill="1" applyBorder="1" applyAlignment="1" applyProtection="1">
      <alignment horizontal="center" vertical="top" wrapText="1"/>
      <protection/>
    </xf>
    <xf numFmtId="174" fontId="0" fillId="0" borderId="42" xfId="0" applyNumberFormat="1" applyFont="1" applyFill="1" applyBorder="1" applyAlignment="1" applyProtection="1">
      <alignment vertical="top"/>
      <protection locked="0"/>
    </xf>
    <xf numFmtId="174" fontId="0" fillId="0" borderId="42" xfId="0" applyNumberFormat="1" applyFont="1" applyFill="1" applyBorder="1" applyAlignment="1" applyProtection="1">
      <alignment vertical="top"/>
      <protection/>
    </xf>
    <xf numFmtId="0" fontId="15" fillId="0" borderId="43" xfId="0" applyNumberFormat="1" applyFont="1" applyFill="1" applyBorder="1" applyAlignment="1">
      <alignment horizontal="center" vertical="center"/>
    </xf>
    <xf numFmtId="7" fontId="0" fillId="0" borderId="44" xfId="0" applyNumberFormat="1" applyFill="1" applyBorder="1" applyAlignment="1">
      <alignment horizontal="center"/>
    </xf>
    <xf numFmtId="7" fontId="0" fillId="0" borderId="12" xfId="0" applyNumberFormat="1" applyFill="1" applyBorder="1" applyAlignment="1">
      <alignment horizontal="right"/>
    </xf>
    <xf numFmtId="176" fontId="0" fillId="0" borderId="40" xfId="0" applyNumberFormat="1" applyFont="1" applyFill="1" applyBorder="1" applyAlignment="1" applyProtection="1">
      <alignment horizontal="center" vertical="top"/>
      <protection/>
    </xf>
    <xf numFmtId="4" fontId="0" fillId="0" borderId="40" xfId="0" applyNumberFormat="1" applyFont="1" applyFill="1" applyBorder="1" applyAlignment="1" applyProtection="1">
      <alignment horizontal="center" vertical="top" wrapText="1"/>
      <protection/>
    </xf>
    <xf numFmtId="4" fontId="0" fillId="0" borderId="40" xfId="0" applyNumberFormat="1" applyFont="1" applyFill="1" applyBorder="1" applyAlignment="1" applyProtection="1">
      <alignment horizontal="center" vertical="top"/>
      <protection/>
    </xf>
    <xf numFmtId="7" fontId="0" fillId="0" borderId="13" xfId="0" applyNumberFormat="1" applyFill="1" applyBorder="1" applyAlignment="1">
      <alignment horizontal="right"/>
    </xf>
    <xf numFmtId="7" fontId="0" fillId="0" borderId="13" xfId="0" applyNumberFormat="1" applyFill="1" applyBorder="1" applyAlignment="1">
      <alignment horizontal="right" vertical="center"/>
    </xf>
    <xf numFmtId="4" fontId="0" fillId="0" borderId="45" xfId="0" applyNumberFormat="1" applyFont="1" applyFill="1" applyBorder="1" applyAlignment="1" applyProtection="1">
      <alignment horizontal="center" vertical="top"/>
      <protection/>
    </xf>
    <xf numFmtId="4" fontId="0" fillId="0" borderId="46" xfId="0" applyNumberFormat="1" applyFont="1" applyFill="1" applyBorder="1" applyAlignment="1" applyProtection="1">
      <alignment horizontal="center" vertical="top"/>
      <protection/>
    </xf>
    <xf numFmtId="7" fontId="0" fillId="0" borderId="40" xfId="0" applyNumberFormat="1" applyFill="1" applyBorder="1" applyAlignment="1">
      <alignment horizontal="right" vertical="center"/>
    </xf>
    <xf numFmtId="0" fontId="0" fillId="0" borderId="47" xfId="0" applyNumberFormat="1" applyFill="1" applyBorder="1" applyAlignment="1">
      <alignment horizontal="center" vertical="top"/>
    </xf>
    <xf numFmtId="0" fontId="0" fillId="0" borderId="48" xfId="0" applyNumberFormat="1" applyFill="1" applyBorder="1" applyAlignment="1">
      <alignment vertical="top"/>
    </xf>
    <xf numFmtId="0" fontId="2" fillId="0" borderId="49" xfId="0" applyNumberFormat="1" applyFont="1" applyFill="1" applyBorder="1" applyAlignment="1">
      <alignment horizontal="center" vertical="center"/>
    </xf>
    <xf numFmtId="0" fontId="2" fillId="0" borderId="49" xfId="0" applyNumberFormat="1" applyFont="1" applyFill="1" applyBorder="1" applyAlignment="1">
      <alignment vertical="top"/>
    </xf>
    <xf numFmtId="0" fontId="0" fillId="0" borderId="49" xfId="0" applyNumberFormat="1" applyFill="1" applyBorder="1" applyAlignment="1">
      <alignment horizontal="center" vertical="top"/>
    </xf>
    <xf numFmtId="0" fontId="2" fillId="0" borderId="50" xfId="0" applyNumberFormat="1" applyFont="1" applyFill="1" applyBorder="1" applyAlignment="1">
      <alignment horizontal="center" vertical="center"/>
    </xf>
    <xf numFmtId="0" fontId="2" fillId="0" borderId="51" xfId="0" applyNumberFormat="1" applyFont="1" applyFill="1" applyBorder="1" applyAlignment="1">
      <alignment horizontal="center" vertical="center"/>
    </xf>
    <xf numFmtId="0" fontId="0" fillId="0" borderId="49" xfId="0" applyNumberFormat="1" applyFill="1" applyBorder="1" applyAlignment="1">
      <alignment vertical="top"/>
    </xf>
    <xf numFmtId="0" fontId="2" fillId="0" borderId="51" xfId="0" applyNumberFormat="1" applyFont="1" applyFill="1" applyBorder="1" applyAlignment="1">
      <alignment horizontal="center" vertical="center"/>
    </xf>
    <xf numFmtId="0" fontId="0" fillId="0" borderId="52" xfId="0" applyNumberFormat="1" applyFill="1" applyBorder="1" applyAlignment="1">
      <alignment horizontal="center"/>
    </xf>
    <xf numFmtId="0" fontId="0" fillId="0" borderId="53" xfId="0" applyNumberFormat="1" applyFill="1" applyBorder="1" applyAlignment="1">
      <alignment horizontal="right"/>
    </xf>
    <xf numFmtId="7" fontId="0" fillId="0" borderId="27" xfId="0" applyNumberFormat="1" applyFill="1" applyBorder="1" applyAlignment="1">
      <alignment horizontal="right" vertical="center"/>
    </xf>
    <xf numFmtId="7" fontId="0" fillId="0" borderId="54" xfId="0" applyNumberFormat="1" applyFill="1" applyBorder="1" applyAlignment="1">
      <alignment horizontal="right"/>
    </xf>
    <xf numFmtId="7" fontId="0" fillId="0" borderId="54" xfId="0" applyNumberFormat="1" applyFill="1" applyBorder="1" applyAlignment="1">
      <alignment horizontal="right" vertical="center"/>
    </xf>
    <xf numFmtId="7" fontId="0" fillId="0" borderId="55" xfId="0" applyNumberFormat="1" applyFill="1" applyBorder="1" applyAlignment="1">
      <alignment horizontal="right" vertical="center"/>
    </xf>
    <xf numFmtId="4" fontId="0" fillId="0" borderId="41" xfId="0" applyNumberFormat="1" applyFont="1" applyFill="1" applyBorder="1" applyAlignment="1" applyProtection="1">
      <alignment horizontal="center" vertical="top" wrapText="1"/>
      <protection/>
    </xf>
    <xf numFmtId="173" fontId="0" fillId="0" borderId="41" xfId="0" applyNumberFormat="1" applyFont="1" applyFill="1" applyBorder="1" applyAlignment="1" applyProtection="1">
      <alignment horizontal="center" vertical="top" wrapText="1"/>
      <protection/>
    </xf>
    <xf numFmtId="174" fontId="0" fillId="0" borderId="41" xfId="0" applyNumberFormat="1" applyFont="1" applyFill="1" applyBorder="1" applyAlignment="1" applyProtection="1">
      <alignment vertical="top"/>
      <protection locked="0"/>
    </xf>
    <xf numFmtId="4" fontId="0" fillId="0" borderId="42" xfId="0" applyNumberFormat="1" applyFont="1" applyFill="1" applyBorder="1" applyAlignment="1" applyProtection="1">
      <alignment horizontal="center" vertical="top" wrapText="1"/>
      <protection/>
    </xf>
    <xf numFmtId="172" fontId="0" fillId="0" borderId="41" xfId="0" applyNumberFormat="1" applyFont="1" applyFill="1" applyBorder="1" applyAlignment="1" applyProtection="1">
      <alignment vertical="top" wrapText="1"/>
      <protection/>
    </xf>
    <xf numFmtId="4" fontId="0" fillId="0" borderId="56" xfId="0" applyNumberFormat="1" applyFont="1" applyFill="1" applyBorder="1" applyAlignment="1" applyProtection="1">
      <alignment horizontal="center" vertical="top" wrapText="1"/>
      <protection/>
    </xf>
    <xf numFmtId="173" fontId="0" fillId="0" borderId="56" xfId="0" applyNumberFormat="1" applyFont="1" applyFill="1" applyBorder="1" applyAlignment="1" applyProtection="1">
      <alignment horizontal="center" vertical="top" wrapText="1"/>
      <protection/>
    </xf>
    <xf numFmtId="172" fontId="0" fillId="0" borderId="56" xfId="0" applyNumberFormat="1" applyFont="1" applyFill="1" applyBorder="1" applyAlignment="1" applyProtection="1">
      <alignment horizontal="center" vertical="top" wrapText="1"/>
      <protection/>
    </xf>
    <xf numFmtId="0" fontId="0" fillId="0" borderId="56" xfId="0" applyNumberFormat="1" applyFont="1" applyFill="1" applyBorder="1" applyAlignment="1" applyProtection="1">
      <alignment horizontal="center" vertical="top" wrapText="1"/>
      <protection/>
    </xf>
    <xf numFmtId="174" fontId="0" fillId="0" borderId="56" xfId="0" applyNumberFormat="1" applyFont="1" applyFill="1" applyBorder="1" applyAlignment="1" applyProtection="1">
      <alignment vertical="top"/>
      <protection locked="0"/>
    </xf>
    <xf numFmtId="174" fontId="0" fillId="0" borderId="56" xfId="0" applyNumberFormat="1" applyFont="1" applyFill="1" applyBorder="1" applyAlignment="1" applyProtection="1">
      <alignment vertical="top"/>
      <protection/>
    </xf>
    <xf numFmtId="182" fontId="0" fillId="0" borderId="42" xfId="42" applyNumberFormat="1" applyFont="1" applyFill="1" applyBorder="1" applyAlignment="1" applyProtection="1">
      <alignment horizontal="right" vertical="top"/>
      <protection/>
    </xf>
    <xf numFmtId="4" fontId="0" fillId="0" borderId="57" xfId="0" applyNumberFormat="1" applyFont="1" applyFill="1" applyBorder="1" applyAlignment="1" applyProtection="1">
      <alignment horizontal="center" vertical="top" wrapText="1"/>
      <protection/>
    </xf>
    <xf numFmtId="173" fontId="0" fillId="0" borderId="57" xfId="0" applyNumberFormat="1" applyFont="1" applyFill="1" applyBorder="1" applyAlignment="1" applyProtection="1">
      <alignment horizontal="center" vertical="top" wrapText="1"/>
      <protection/>
    </xf>
    <xf numFmtId="172" fontId="0" fillId="0" borderId="57" xfId="0" applyNumberFormat="1" applyFont="1" applyFill="1" applyBorder="1" applyAlignment="1" applyProtection="1">
      <alignment horizontal="left" vertical="top" wrapText="1"/>
      <protection/>
    </xf>
    <xf numFmtId="172" fontId="0" fillId="0" borderId="57" xfId="0" applyNumberFormat="1" applyFont="1" applyFill="1" applyBorder="1" applyAlignment="1" applyProtection="1">
      <alignment horizontal="center" vertical="top" wrapText="1"/>
      <protection/>
    </xf>
    <xf numFmtId="0" fontId="0" fillId="0" borderId="57" xfId="0" applyNumberFormat="1" applyFont="1" applyFill="1" applyBorder="1" applyAlignment="1" applyProtection="1">
      <alignment horizontal="center" vertical="top" wrapText="1"/>
      <protection/>
    </xf>
    <xf numFmtId="174" fontId="0" fillId="0" borderId="57" xfId="0" applyNumberFormat="1" applyFont="1" applyFill="1" applyBorder="1" applyAlignment="1" applyProtection="1">
      <alignment vertical="top"/>
      <protection locked="0"/>
    </xf>
    <xf numFmtId="174" fontId="0" fillId="0" borderId="57" xfId="0" applyNumberFormat="1" applyFont="1" applyFill="1" applyBorder="1" applyAlignment="1" applyProtection="1">
      <alignment vertical="top"/>
      <protection/>
    </xf>
    <xf numFmtId="182" fontId="0" fillId="0" borderId="57" xfId="42" applyNumberFormat="1" applyFont="1" applyFill="1" applyBorder="1" applyAlignment="1" applyProtection="1">
      <alignment horizontal="right" vertical="top"/>
      <protection/>
    </xf>
    <xf numFmtId="4" fontId="0" fillId="0" borderId="41" xfId="0" applyNumberFormat="1" applyFont="1" applyFill="1" applyBorder="1" applyAlignment="1" applyProtection="1">
      <alignment horizontal="center" vertical="top"/>
      <protection/>
    </xf>
    <xf numFmtId="4" fontId="0" fillId="0" borderId="42" xfId="0" applyNumberFormat="1" applyFont="1" applyFill="1" applyBorder="1" applyAlignment="1" applyProtection="1">
      <alignment horizontal="center" vertical="top"/>
      <protection/>
    </xf>
    <xf numFmtId="181" fontId="0" fillId="0" borderId="36" xfId="42" applyNumberFormat="1" applyFont="1" applyFill="1" applyBorder="1" applyAlignment="1" applyProtection="1">
      <alignment horizontal="right" vertical="top" wrapText="1"/>
      <protection/>
    </xf>
    <xf numFmtId="182" fontId="4" fillId="0" borderId="0" xfId="42" applyNumberFormat="1" applyFont="1" applyFill="1" applyAlignment="1">
      <alignment horizontal="centerContinuous" vertical="center"/>
    </xf>
    <xf numFmtId="182" fontId="0" fillId="0" borderId="0" xfId="42" applyNumberFormat="1" applyFont="1" applyFill="1" applyAlignment="1">
      <alignment horizontal="centerContinuous" vertical="center"/>
    </xf>
    <xf numFmtId="182" fontId="0" fillId="0" borderId="0" xfId="42" applyNumberFormat="1" applyFont="1" applyFill="1" applyAlignment="1">
      <alignment/>
    </xf>
    <xf numFmtId="182" fontId="0" fillId="0" borderId="21" xfId="42" applyNumberFormat="1" applyFont="1" applyFill="1" applyBorder="1" applyAlignment="1">
      <alignment horizontal="center"/>
    </xf>
    <xf numFmtId="182" fontId="0" fillId="0" borderId="24" xfId="42" applyNumberFormat="1" applyFont="1" applyFill="1" applyBorder="1" applyAlignment="1">
      <alignment horizontal="center"/>
    </xf>
    <xf numFmtId="182" fontId="0" fillId="0" borderId="41" xfId="42" applyNumberFormat="1" applyFont="1" applyFill="1" applyBorder="1" applyAlignment="1" applyProtection="1">
      <alignment horizontal="right" vertical="top" wrapText="1"/>
      <protection/>
    </xf>
    <xf numFmtId="182" fontId="0" fillId="0" borderId="42" xfId="42" applyNumberFormat="1" applyFont="1" applyFill="1" applyBorder="1" applyAlignment="1" applyProtection="1">
      <alignment horizontal="right" vertical="top" wrapText="1"/>
      <protection/>
    </xf>
    <xf numFmtId="182" fontId="0" fillId="0" borderId="56" xfId="42" applyNumberFormat="1" applyFont="1" applyFill="1" applyBorder="1" applyAlignment="1" applyProtection="1">
      <alignment horizontal="right" vertical="top" wrapText="1"/>
      <protection/>
    </xf>
    <xf numFmtId="182" fontId="0" fillId="0" borderId="37" xfId="42" applyNumberFormat="1" applyFont="1" applyFill="1" applyBorder="1" applyAlignment="1" applyProtection="1">
      <alignment horizontal="right" vertical="top" wrapText="1"/>
      <protection/>
    </xf>
    <xf numFmtId="182" fontId="0" fillId="0" borderId="0" xfId="42" applyNumberFormat="1" applyFont="1" applyFill="1" applyBorder="1" applyAlignment="1">
      <alignment vertical="center" wrapText="1"/>
    </xf>
    <xf numFmtId="182" fontId="0" fillId="0" borderId="26" xfId="42" applyNumberFormat="1" applyFont="1" applyFill="1" applyBorder="1" applyAlignment="1">
      <alignment horizontal="centerContinuous"/>
    </xf>
    <xf numFmtId="182" fontId="0" fillId="0" borderId="24" xfId="42" applyNumberFormat="1" applyFont="1" applyFill="1" applyBorder="1" applyAlignment="1">
      <alignment vertical="center" wrapText="1"/>
    </xf>
    <xf numFmtId="182" fontId="0" fillId="0" borderId="30" xfId="42" applyNumberFormat="1" applyFont="1" applyFill="1" applyBorder="1" applyAlignment="1">
      <alignment/>
    </xf>
    <xf numFmtId="182" fontId="0" fillId="0" borderId="58" xfId="42" applyNumberFormat="1" applyFont="1" applyFill="1" applyBorder="1" applyAlignment="1">
      <alignment vertical="center" wrapText="1"/>
    </xf>
    <xf numFmtId="182" fontId="0" fillId="0" borderId="33" xfId="42" applyNumberFormat="1" applyFont="1" applyFill="1" applyBorder="1" applyAlignment="1">
      <alignment/>
    </xf>
    <xf numFmtId="182" fontId="0" fillId="0" borderId="0" xfId="42" applyNumberFormat="1" applyFont="1" applyFill="1" applyAlignment="1">
      <alignment/>
    </xf>
    <xf numFmtId="183" fontId="0" fillId="0" borderId="36" xfId="42" applyNumberFormat="1" applyFont="1" applyFill="1" applyBorder="1" applyAlignment="1" applyProtection="1">
      <alignment horizontal="right" vertical="top"/>
      <protection/>
    </xf>
    <xf numFmtId="171" fontId="0" fillId="0" borderId="36" xfId="42" applyNumberFormat="1" applyFont="1" applyFill="1" applyBorder="1" applyAlignment="1" applyProtection="1">
      <alignment horizontal="right" vertical="top"/>
      <protection/>
    </xf>
    <xf numFmtId="7" fontId="0" fillId="0" borderId="54" xfId="0" applyNumberFormat="1" applyFont="1" applyFill="1" applyBorder="1" applyAlignment="1">
      <alignment horizontal="right"/>
    </xf>
    <xf numFmtId="0" fontId="0" fillId="24" borderId="36" xfId="0" applyNumberFormat="1" applyFont="1" applyFill="1" applyBorder="1" applyAlignment="1" applyProtection="1">
      <alignment horizontal="center" vertical="top" wrapText="1"/>
      <protection/>
    </xf>
    <xf numFmtId="182" fontId="0" fillId="24" borderId="36" xfId="42" applyNumberFormat="1" applyFont="1" applyFill="1" applyBorder="1" applyAlignment="1" applyProtection="1">
      <alignment horizontal="right" vertical="top"/>
      <protection/>
    </xf>
    <xf numFmtId="0" fontId="0" fillId="24" borderId="36" xfId="0" applyNumberFormat="1" applyFont="1" applyFill="1" applyBorder="1" applyAlignment="1" applyProtection="1">
      <alignment vertical="center"/>
      <protection/>
    </xf>
    <xf numFmtId="174" fontId="0" fillId="24" borderId="36" xfId="0" applyNumberFormat="1" applyFont="1" applyFill="1" applyBorder="1" applyAlignment="1" applyProtection="1">
      <alignment vertical="top"/>
      <protection/>
    </xf>
    <xf numFmtId="1" fontId="0" fillId="24" borderId="38" xfId="0" applyNumberFormat="1" applyFill="1" applyBorder="1" applyAlignment="1">
      <alignment vertical="top"/>
    </xf>
    <xf numFmtId="182" fontId="0" fillId="24" borderId="38" xfId="42" applyNumberFormat="1" applyFont="1" applyFill="1" applyBorder="1" applyAlignment="1">
      <alignment horizontal="center" vertical="top"/>
    </xf>
    <xf numFmtId="7" fontId="0" fillId="24" borderId="38" xfId="0" applyNumberFormat="1" applyFill="1" applyBorder="1" applyAlignment="1">
      <alignment horizontal="right"/>
    </xf>
    <xf numFmtId="7" fontId="0" fillId="24" borderId="59" xfId="0" applyNumberFormat="1" applyFill="1" applyBorder="1" applyAlignment="1">
      <alignment horizontal="right"/>
    </xf>
    <xf numFmtId="0" fontId="14" fillId="24" borderId="35" xfId="0" applyFont="1" applyFill="1" applyBorder="1" applyAlignment="1">
      <alignment/>
    </xf>
    <xf numFmtId="0" fontId="0" fillId="24" borderId="38" xfId="0" applyNumberFormat="1" applyFill="1" applyBorder="1" applyAlignment="1">
      <alignment horizontal="center" vertical="top"/>
    </xf>
    <xf numFmtId="182" fontId="0" fillId="24" borderId="36" xfId="42" applyNumberFormat="1" applyFont="1" applyFill="1" applyBorder="1" applyAlignment="1" applyProtection="1">
      <alignment horizontal="right" vertical="top" wrapText="1"/>
      <protection/>
    </xf>
    <xf numFmtId="174" fontId="0" fillId="24" borderId="36" xfId="0" applyNumberFormat="1" applyFont="1" applyFill="1" applyBorder="1" applyAlignment="1" applyProtection="1">
      <alignment vertical="top" wrapText="1"/>
      <protection/>
    </xf>
    <xf numFmtId="0" fontId="0" fillId="24" borderId="38" xfId="0" applyNumberFormat="1" applyFill="1" applyBorder="1" applyAlignment="1">
      <alignment vertical="top"/>
    </xf>
    <xf numFmtId="7" fontId="0" fillId="24" borderId="17" xfId="0" applyNumberFormat="1" applyFill="1" applyBorder="1" applyAlignment="1">
      <alignment horizontal="right" vertical="center"/>
    </xf>
    <xf numFmtId="7" fontId="0" fillId="24" borderId="60" xfId="0" applyNumberFormat="1" applyFill="1" applyBorder="1" applyAlignment="1">
      <alignment horizontal="right" vertical="center"/>
    </xf>
    <xf numFmtId="172" fontId="0" fillId="24" borderId="36" xfId="0" applyNumberFormat="1" applyFont="1" applyFill="1" applyBorder="1" applyAlignment="1" applyProtection="1">
      <alignment horizontal="left" vertical="top" wrapText="1"/>
      <protection/>
    </xf>
    <xf numFmtId="182" fontId="0" fillId="24" borderId="36" xfId="42" applyNumberFormat="1" applyFont="1" applyFill="1" applyBorder="1" applyAlignment="1" applyProtection="1">
      <alignment horizontal="centerContinuous" wrapText="1"/>
      <protection/>
    </xf>
    <xf numFmtId="177" fontId="0" fillId="24" borderId="36" xfId="0" applyNumberFormat="1" applyFont="1" applyFill="1" applyBorder="1" applyAlignment="1" applyProtection="1">
      <alignment horizontal="centerContinuous"/>
      <protection/>
    </xf>
    <xf numFmtId="172" fontId="0" fillId="24" borderId="36" xfId="0" applyNumberFormat="1" applyFont="1" applyFill="1" applyBorder="1" applyAlignment="1" applyProtection="1">
      <alignment horizontal="centerContinuous" wrapText="1"/>
      <protection/>
    </xf>
    <xf numFmtId="0" fontId="4" fillId="24" borderId="36" xfId="0" applyNumberFormat="1" applyFont="1" applyFill="1" applyBorder="1" applyAlignment="1" applyProtection="1">
      <alignment vertical="center"/>
      <protection/>
    </xf>
    <xf numFmtId="0" fontId="0" fillId="24" borderId="41" xfId="0" applyNumberFormat="1" applyFont="1" applyFill="1" applyBorder="1" applyAlignment="1" applyProtection="1">
      <alignment horizontal="center" vertical="top" wrapText="1"/>
      <protection/>
    </xf>
    <xf numFmtId="182" fontId="0" fillId="24" borderId="41" xfId="42" applyNumberFormat="1" applyFont="1" applyFill="1" applyBorder="1" applyAlignment="1" applyProtection="1">
      <alignment horizontal="right" vertical="top" wrapText="1"/>
      <protection/>
    </xf>
    <xf numFmtId="0" fontId="0" fillId="24" borderId="41" xfId="0" applyNumberFormat="1" applyFont="1" applyFill="1" applyBorder="1" applyAlignment="1" applyProtection="1">
      <alignment vertical="center"/>
      <protection/>
    </xf>
    <xf numFmtId="174" fontId="0" fillId="24" borderId="41" xfId="0" applyNumberFormat="1" applyFont="1" applyFill="1" applyBorder="1" applyAlignment="1" applyProtection="1">
      <alignment vertical="top" wrapText="1"/>
      <protection/>
    </xf>
    <xf numFmtId="0" fontId="0" fillId="24" borderId="36" xfId="0" applyNumberFormat="1" applyFill="1" applyBorder="1" applyAlignment="1">
      <alignment vertical="center" wrapText="1"/>
    </xf>
    <xf numFmtId="182" fontId="0" fillId="24" borderId="36" xfId="42" applyNumberFormat="1" applyFont="1" applyFill="1" applyBorder="1" applyAlignment="1">
      <alignment vertical="center" wrapText="1"/>
    </xf>
    <xf numFmtId="7" fontId="0" fillId="24" borderId="36" xfId="0" applyNumberFormat="1" applyFill="1" applyBorder="1" applyAlignment="1">
      <alignment horizontal="right" vertical="center"/>
    </xf>
    <xf numFmtId="182" fontId="0" fillId="24" borderId="41" xfId="42" applyNumberFormat="1" applyFont="1" applyFill="1" applyBorder="1" applyAlignment="1" applyProtection="1">
      <alignment horizontal="right" vertical="top"/>
      <protection/>
    </xf>
    <xf numFmtId="174" fontId="0" fillId="24" borderId="41" xfId="0" applyNumberFormat="1" applyFont="1" applyFill="1" applyBorder="1" applyAlignment="1" applyProtection="1">
      <alignment vertical="top"/>
      <protection/>
    </xf>
    <xf numFmtId="0" fontId="14" fillId="24" borderId="35" xfId="0" applyFont="1" applyFill="1" applyBorder="1" applyAlignment="1">
      <alignment/>
    </xf>
    <xf numFmtId="7" fontId="0" fillId="24" borderId="38" xfId="0" applyNumberFormat="1" applyFill="1" applyBorder="1" applyAlignment="1">
      <alignment horizontal="right" vertical="center"/>
    </xf>
    <xf numFmtId="7" fontId="0" fillId="24" borderId="59" xfId="0" applyNumberFormat="1" applyFill="1" applyBorder="1" applyAlignment="1">
      <alignment horizontal="right" vertical="center"/>
    </xf>
    <xf numFmtId="7" fontId="0" fillId="24" borderId="10" xfId="0" applyNumberFormat="1" applyFill="1" applyBorder="1" applyAlignment="1">
      <alignment horizontal="right"/>
    </xf>
    <xf numFmtId="0" fontId="7" fillId="25"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25" borderId="0" xfId="0" applyNumberFormat="1" applyFont="1" applyFill="1" applyBorder="1" applyAlignment="1" applyProtection="1">
      <alignment horizontal="left" vertical="top" wrapText="1"/>
      <protection/>
    </xf>
    <xf numFmtId="0" fontId="10" fillId="25" borderId="0" xfId="0" applyFont="1" applyFill="1" applyAlignment="1" applyProtection="1">
      <alignment horizontal="center" vertical="center"/>
      <protection/>
    </xf>
    <xf numFmtId="0" fontId="0" fillId="2" borderId="0" xfId="0" applyNumberFormat="1" applyAlignment="1">
      <alignment/>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11" fillId="25" borderId="0" xfId="0" applyNumberFormat="1" applyFont="1" applyFill="1" applyBorder="1" applyAlignment="1" applyProtection="1">
      <alignment horizontal="left" vertical="top" wrapText="1"/>
      <protection/>
    </xf>
    <xf numFmtId="0" fontId="12" fillId="2" borderId="0" xfId="0" applyNumberFormat="1" applyFont="1" applyAlignment="1" applyProtection="1">
      <alignment vertical="top" wrapText="1"/>
      <protection/>
    </xf>
    <xf numFmtId="0" fontId="0" fillId="0" borderId="61" xfId="0" applyNumberFormat="1" applyFill="1" applyBorder="1" applyAlignment="1">
      <alignment/>
    </xf>
    <xf numFmtId="0" fontId="0" fillId="0" borderId="0" xfId="0" applyNumberFormat="1" applyFill="1" applyBorder="1" applyAlignment="1">
      <alignment/>
    </xf>
    <xf numFmtId="0" fontId="0" fillId="0" borderId="62" xfId="0" applyNumberFormat="1" applyFill="1" applyBorder="1" applyAlignment="1">
      <alignment/>
    </xf>
    <xf numFmtId="0" fontId="0" fillId="0" borderId="61" xfId="0" applyNumberFormat="1" applyFill="1" applyBorder="1" applyAlignment="1" quotePrefix="1">
      <alignment/>
    </xf>
    <xf numFmtId="0" fontId="0" fillId="0" borderId="0" xfId="0" applyNumberFormat="1" applyFill="1" applyBorder="1" applyAlignment="1" quotePrefix="1">
      <alignment/>
    </xf>
    <xf numFmtId="0" fontId="0" fillId="0" borderId="62" xfId="0" applyNumberFormat="1" applyFill="1" applyBorder="1" applyAlignment="1" quotePrefix="1">
      <alignment/>
    </xf>
    <xf numFmtId="1" fontId="2" fillId="0" borderId="63" xfId="0" applyNumberFormat="1" applyFont="1" applyFill="1" applyBorder="1" applyAlignment="1">
      <alignment horizontal="left" vertical="center" wrapText="1"/>
    </xf>
    <xf numFmtId="1" fontId="2" fillId="0" borderId="64" xfId="0" applyNumberFormat="1" applyFont="1" applyFill="1" applyBorder="1" applyAlignment="1">
      <alignment horizontal="left" vertical="center" wrapText="1"/>
    </xf>
    <xf numFmtId="1" fontId="3" fillId="0" borderId="15" xfId="0" applyNumberFormat="1" applyFont="1" applyFill="1" applyBorder="1" applyAlignment="1">
      <alignment horizontal="left" vertical="center" wrapText="1"/>
    </xf>
    <xf numFmtId="1" fontId="3" fillId="0" borderId="16" xfId="0" applyNumberFormat="1" applyFont="1" applyFill="1" applyBorder="1" applyAlignment="1">
      <alignment horizontal="left" vertical="center" wrapText="1"/>
    </xf>
    <xf numFmtId="1" fontId="3" fillId="0" borderId="58" xfId="0" applyNumberFormat="1" applyFont="1" applyFill="1" applyBorder="1" applyAlignment="1">
      <alignment horizontal="left" vertical="center" wrapText="1"/>
    </xf>
    <xf numFmtId="0" fontId="0" fillId="0" borderId="65" xfId="0" applyNumberFormat="1" applyFill="1" applyBorder="1" applyAlignment="1">
      <alignment/>
    </xf>
    <xf numFmtId="0" fontId="0" fillId="0" borderId="66" xfId="0" applyNumberFormat="1" applyFill="1" applyBorder="1" applyAlignment="1">
      <alignment/>
    </xf>
    <xf numFmtId="7" fontId="0" fillId="0" borderId="67" xfId="0" applyNumberFormat="1" applyFill="1" applyBorder="1" applyAlignment="1">
      <alignment horizontal="center"/>
    </xf>
    <xf numFmtId="7" fontId="0" fillId="0" borderId="68" xfId="0" applyNumberFormat="1" applyFill="1" applyBorder="1" applyAlignment="1">
      <alignment horizontal="center"/>
    </xf>
    <xf numFmtId="1" fontId="6" fillId="0" borderId="17" xfId="0" applyNumberFormat="1" applyFont="1" applyFill="1" applyBorder="1" applyAlignment="1">
      <alignment horizontal="left" vertical="center" wrapText="1"/>
    </xf>
    <xf numFmtId="0" fontId="0" fillId="0" borderId="30" xfId="0" applyNumberFormat="1" applyFill="1" applyBorder="1" applyAlignment="1">
      <alignment vertical="center" wrapText="1"/>
    </xf>
    <xf numFmtId="0" fontId="0" fillId="0" borderId="69" xfId="0" applyNumberFormat="1" applyFill="1" applyBorder="1" applyAlignment="1">
      <alignment vertical="center" wrapText="1"/>
    </xf>
    <xf numFmtId="1" fontId="6" fillId="0" borderId="13" xfId="0" applyNumberFormat="1" applyFont="1" applyFill="1" applyBorder="1" applyAlignment="1">
      <alignment horizontal="left" vertical="center" wrapText="1"/>
    </xf>
    <xf numFmtId="0" fontId="0" fillId="0" borderId="63" xfId="0" applyNumberFormat="1" applyFill="1" applyBorder="1" applyAlignment="1">
      <alignment vertical="center" wrapText="1"/>
    </xf>
    <xf numFmtId="0" fontId="0" fillId="0" borderId="64" xfId="0" applyNumberFormat="1" applyFill="1" applyBorder="1" applyAlignment="1">
      <alignment vertical="center" wrapText="1"/>
    </xf>
    <xf numFmtId="1" fontId="6" fillId="0" borderId="30" xfId="0" applyNumberFormat="1" applyFont="1" applyFill="1" applyBorder="1" applyAlignment="1">
      <alignment horizontal="left" vertical="center" wrapText="1"/>
    </xf>
    <xf numFmtId="1" fontId="6" fillId="0" borderId="69" xfId="0" applyNumberFormat="1" applyFont="1" applyFill="1" applyBorder="1" applyAlignment="1">
      <alignment horizontal="left" vertical="center" wrapText="1"/>
    </xf>
    <xf numFmtId="1" fontId="16" fillId="0" borderId="30" xfId="0" applyNumberFormat="1" applyFont="1" applyFill="1" applyBorder="1" applyAlignment="1">
      <alignment horizontal="center" vertical="center" wrapText="1"/>
    </xf>
    <xf numFmtId="1" fontId="6" fillId="0" borderId="38" xfId="0" applyNumberFormat="1" applyFont="1" applyFill="1" applyBorder="1" applyAlignment="1">
      <alignment horizontal="left" vertical="center" wrapText="1"/>
    </xf>
    <xf numFmtId="0" fontId="0" fillId="0" borderId="35" xfId="0" applyNumberFormat="1" applyFill="1" applyBorder="1" applyAlignment="1">
      <alignment vertical="center" wrapText="1"/>
    </xf>
    <xf numFmtId="0" fontId="0" fillId="0" borderId="70" xfId="0" applyNumberFormat="1" applyFill="1" applyBorder="1" applyAlignment="1">
      <alignment vertical="center" wrapText="1"/>
    </xf>
    <xf numFmtId="1" fontId="6" fillId="0" borderId="35" xfId="0" applyNumberFormat="1" applyFont="1" applyFill="1" applyBorder="1" applyAlignment="1">
      <alignment horizontal="left" vertical="center" wrapText="1"/>
    </xf>
    <xf numFmtId="1" fontId="6" fillId="0" borderId="70" xfId="0" applyNumberFormat="1" applyFont="1" applyFill="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84-2005_Form_B-Excel" xfId="55"/>
    <cellStyle name="Note" xfId="56"/>
    <cellStyle name="Output" xfId="57"/>
    <cellStyle name="Percent" xfId="58"/>
    <cellStyle name="Title" xfId="59"/>
    <cellStyle name="Total" xfId="60"/>
    <cellStyle name="Warning Text" xfId="61"/>
  </cellStyles>
  <dxfs count="8">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zoomScalePageLayoutView="0" workbookViewId="0" topLeftCell="A4">
      <selection activeCell="B16" sqref="B16:I16"/>
    </sheetView>
  </sheetViews>
  <sheetFormatPr defaultColWidth="8.77734375" defaultRowHeight="15"/>
  <cols>
    <col min="1" max="1" width="3.99609375" style="1" customWidth="1"/>
    <col min="2" max="16384" width="8.77734375" style="1" customWidth="1"/>
  </cols>
  <sheetData>
    <row r="1" spans="1:9" ht="38.25" customHeight="1">
      <c r="A1" s="222" t="s">
        <v>26</v>
      </c>
      <c r="B1" s="223"/>
      <c r="C1" s="223"/>
      <c r="D1" s="223"/>
      <c r="E1" s="223"/>
      <c r="F1" s="223"/>
      <c r="G1" s="223"/>
      <c r="H1" s="223"/>
      <c r="I1" s="223"/>
    </row>
    <row r="2" spans="1:9" ht="20.25" customHeight="1">
      <c r="A2" s="2">
        <v>1</v>
      </c>
      <c r="B2" s="219" t="s">
        <v>37</v>
      </c>
      <c r="C2" s="219"/>
      <c r="D2" s="219"/>
      <c r="E2" s="219"/>
      <c r="F2" s="219"/>
      <c r="G2" s="219"/>
      <c r="H2" s="219"/>
      <c r="I2" s="219"/>
    </row>
    <row r="3" spans="1:9" ht="34.5" customHeight="1">
      <c r="A3" s="2">
        <v>2</v>
      </c>
      <c r="B3" s="219" t="s">
        <v>38</v>
      </c>
      <c r="C3" s="219"/>
      <c r="D3" s="219"/>
      <c r="E3" s="219"/>
      <c r="F3" s="219"/>
      <c r="G3" s="219"/>
      <c r="H3" s="219"/>
      <c r="I3" s="219"/>
    </row>
    <row r="4" spans="1:9" ht="34.5" customHeight="1">
      <c r="A4" s="2">
        <v>3</v>
      </c>
      <c r="B4" s="219" t="s">
        <v>32</v>
      </c>
      <c r="C4" s="219"/>
      <c r="D4" s="219"/>
      <c r="E4" s="219"/>
      <c r="F4" s="219"/>
      <c r="G4" s="219"/>
      <c r="H4" s="219"/>
      <c r="I4" s="219"/>
    </row>
    <row r="5" spans="1:9" ht="19.5" customHeight="1">
      <c r="A5" s="2">
        <v>4</v>
      </c>
      <c r="B5" s="221" t="s">
        <v>44</v>
      </c>
      <c r="C5" s="218"/>
      <c r="D5" s="218"/>
      <c r="E5" s="218"/>
      <c r="F5" s="218"/>
      <c r="G5" s="218"/>
      <c r="H5" s="218"/>
      <c r="I5" s="218"/>
    </row>
    <row r="6" spans="1:9" ht="19.5" customHeight="1">
      <c r="A6" s="2">
        <v>5</v>
      </c>
      <c r="B6" s="221" t="s">
        <v>33</v>
      </c>
      <c r="C6" s="218"/>
      <c r="D6" s="218"/>
      <c r="E6" s="218"/>
      <c r="F6" s="218"/>
      <c r="G6" s="218"/>
      <c r="H6" s="218"/>
      <c r="I6" s="218"/>
    </row>
    <row r="7" spans="1:9" ht="28.5" customHeight="1">
      <c r="A7" s="2">
        <v>6</v>
      </c>
      <c r="B7" s="221" t="s">
        <v>45</v>
      </c>
      <c r="C7" s="218"/>
      <c r="D7" s="218"/>
      <c r="E7" s="218"/>
      <c r="F7" s="218"/>
      <c r="G7" s="218"/>
      <c r="H7" s="218"/>
      <c r="I7" s="218"/>
    </row>
    <row r="8" spans="1:9" ht="19.5" customHeight="1">
      <c r="A8" s="2">
        <v>7</v>
      </c>
      <c r="B8" s="221" t="s">
        <v>34</v>
      </c>
      <c r="C8" s="218"/>
      <c r="D8" s="218"/>
      <c r="E8" s="218"/>
      <c r="F8" s="218"/>
      <c r="G8" s="218"/>
      <c r="H8" s="218"/>
      <c r="I8" s="218"/>
    </row>
    <row r="9" spans="1:9" ht="66" customHeight="1">
      <c r="A9" s="2"/>
      <c r="B9" s="227" t="s">
        <v>43</v>
      </c>
      <c r="C9" s="228"/>
      <c r="D9" s="228"/>
      <c r="E9" s="228"/>
      <c r="F9" s="228"/>
      <c r="G9" s="228"/>
      <c r="H9" s="228"/>
      <c r="I9" s="228"/>
    </row>
    <row r="10" spans="1:9" ht="31.5" customHeight="1">
      <c r="A10" s="2">
        <v>8</v>
      </c>
      <c r="B10" s="217" t="s">
        <v>46</v>
      </c>
      <c r="C10" s="218"/>
      <c r="D10" s="218"/>
      <c r="E10" s="218"/>
      <c r="F10" s="218"/>
      <c r="G10" s="218"/>
      <c r="H10" s="218"/>
      <c r="I10" s="218"/>
    </row>
    <row r="11" spans="1:9" ht="20.25" customHeight="1">
      <c r="A11" s="2">
        <v>9</v>
      </c>
      <c r="B11" s="217" t="s">
        <v>31</v>
      </c>
      <c r="C11" s="218"/>
      <c r="D11" s="218"/>
      <c r="E11" s="218"/>
      <c r="F11" s="218"/>
      <c r="G11" s="218"/>
      <c r="H11" s="218"/>
      <c r="I11" s="218"/>
    </row>
    <row r="12" spans="1:9" ht="45.75" customHeight="1">
      <c r="A12" s="2">
        <v>10</v>
      </c>
      <c r="B12" s="217" t="s">
        <v>47</v>
      </c>
      <c r="C12" s="218"/>
      <c r="D12" s="218"/>
      <c r="E12" s="218"/>
      <c r="F12" s="218"/>
      <c r="G12" s="218"/>
      <c r="H12" s="218"/>
      <c r="I12" s="218"/>
    </row>
    <row r="13" spans="1:9" ht="36" customHeight="1">
      <c r="A13" s="2">
        <v>11</v>
      </c>
      <c r="B13" s="217" t="s">
        <v>39</v>
      </c>
      <c r="C13" s="218"/>
      <c r="D13" s="218"/>
      <c r="E13" s="218"/>
      <c r="F13" s="218"/>
      <c r="G13" s="218"/>
      <c r="H13" s="218"/>
      <c r="I13" s="218"/>
    </row>
    <row r="14" spans="1:9" ht="19.5" customHeight="1">
      <c r="A14" s="2">
        <v>12</v>
      </c>
      <c r="B14" s="220" t="s">
        <v>30</v>
      </c>
      <c r="C14" s="218"/>
      <c r="D14" s="218"/>
      <c r="E14" s="218"/>
      <c r="F14" s="218"/>
      <c r="G14" s="218"/>
      <c r="H14" s="218"/>
      <c r="I14" s="218"/>
    </row>
    <row r="15" spans="1:9" ht="36" customHeight="1">
      <c r="A15" s="2">
        <v>13</v>
      </c>
      <c r="B15" s="220" t="s">
        <v>35</v>
      </c>
      <c r="C15" s="218"/>
      <c r="D15" s="218"/>
      <c r="E15" s="218"/>
      <c r="F15" s="218"/>
      <c r="G15" s="218"/>
      <c r="H15" s="218"/>
      <c r="I15" s="218"/>
    </row>
    <row r="16" spans="1:9" ht="19.5" customHeight="1">
      <c r="A16" s="2">
        <v>14</v>
      </c>
      <c r="B16" s="217" t="s">
        <v>176</v>
      </c>
      <c r="C16" s="218"/>
      <c r="D16" s="218"/>
      <c r="E16" s="218"/>
      <c r="F16" s="218"/>
      <c r="G16" s="218"/>
      <c r="H16" s="218"/>
      <c r="I16" s="218"/>
    </row>
    <row r="17" spans="1:9" ht="19.5" customHeight="1">
      <c r="A17" s="2">
        <v>15</v>
      </c>
      <c r="B17" s="217" t="s">
        <v>29</v>
      </c>
      <c r="C17" s="218"/>
      <c r="D17" s="218"/>
      <c r="E17" s="218"/>
      <c r="F17" s="218"/>
      <c r="G17" s="218"/>
      <c r="H17" s="218"/>
      <c r="I17" s="218"/>
    </row>
    <row r="18" spans="1:9" ht="28.5" customHeight="1">
      <c r="A18" s="2">
        <v>16</v>
      </c>
      <c r="B18" s="217" t="s">
        <v>177</v>
      </c>
      <c r="C18" s="224"/>
      <c r="D18" s="224"/>
      <c r="E18" s="224"/>
      <c r="F18" s="224"/>
      <c r="G18" s="224"/>
      <c r="H18" s="224"/>
      <c r="I18" s="224"/>
    </row>
    <row r="19" spans="1:9" ht="31.5" customHeight="1">
      <c r="A19" s="2">
        <v>17</v>
      </c>
      <c r="B19" s="217" t="s">
        <v>175</v>
      </c>
      <c r="C19" s="218"/>
      <c r="D19" s="218"/>
      <c r="E19" s="218"/>
      <c r="F19" s="218"/>
      <c r="G19" s="218"/>
      <c r="H19" s="218"/>
      <c r="I19" s="218"/>
    </row>
    <row r="20" spans="1:9" ht="39.75" customHeight="1">
      <c r="A20" s="2">
        <v>18</v>
      </c>
      <c r="B20" s="225" t="s">
        <v>36</v>
      </c>
      <c r="C20" s="226"/>
      <c r="D20" s="226"/>
      <c r="E20" s="226"/>
      <c r="F20" s="226"/>
      <c r="G20" s="226"/>
      <c r="H20" s="226"/>
      <c r="I20" s="226"/>
    </row>
  </sheetData>
  <sheetProtection/>
  <mergeCells count="20">
    <mergeCell ref="A1:I1"/>
    <mergeCell ref="B18:I18"/>
    <mergeCell ref="B20:I20"/>
    <mergeCell ref="B8:I8"/>
    <mergeCell ref="B4:I4"/>
    <mergeCell ref="B12:I12"/>
    <mergeCell ref="B9:I9"/>
    <mergeCell ref="B10:I10"/>
    <mergeCell ref="B13:I13"/>
    <mergeCell ref="B16:I16"/>
    <mergeCell ref="B17:I17"/>
    <mergeCell ref="B11:I11"/>
    <mergeCell ref="B19:I19"/>
    <mergeCell ref="B2:I2"/>
    <mergeCell ref="B3:I3"/>
    <mergeCell ref="B14:I14"/>
    <mergeCell ref="B15:I15"/>
    <mergeCell ref="B5:I5"/>
    <mergeCell ref="B6:I6"/>
    <mergeCell ref="B7:I7"/>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575"/>
  <sheetViews>
    <sheetView showZeros="0" tabSelected="1" showOutlineSymbols="0" view="pageBreakPreview" zoomScale="75" zoomScaleNormal="75" zoomScaleSheetLayoutView="75" zoomScalePageLayoutView="0" workbookViewId="0" topLeftCell="B1">
      <selection activeCell="G8" sqref="G8"/>
    </sheetView>
  </sheetViews>
  <sheetFormatPr defaultColWidth="10.5546875" defaultRowHeight="36" customHeight="1"/>
  <cols>
    <col min="1" max="1" width="7.88671875" style="58" hidden="1" customWidth="1"/>
    <col min="2" max="2" width="8.77734375" style="21" customWidth="1"/>
    <col min="3" max="3" width="36.77734375" style="16" customWidth="1"/>
    <col min="4" max="4" width="12.77734375" style="59" customWidth="1"/>
    <col min="5" max="5" width="6.77734375" style="16" customWidth="1"/>
    <col min="6" max="6" width="11.77734375" style="180" customWidth="1"/>
    <col min="7" max="7" width="11.77734375" style="58" customWidth="1"/>
    <col min="8" max="8" width="16.77734375" style="58" customWidth="1"/>
    <col min="9" max="9" width="42.6640625" style="16" customWidth="1"/>
    <col min="10" max="16384" width="10.5546875" style="16" customWidth="1"/>
  </cols>
  <sheetData>
    <row r="1" spans="1:8" ht="15" customHeight="1">
      <c r="A1" s="13"/>
      <c r="B1" s="14" t="s">
        <v>0</v>
      </c>
      <c r="C1" s="15"/>
      <c r="D1" s="15"/>
      <c r="E1" s="15"/>
      <c r="F1" s="165"/>
      <c r="G1" s="13"/>
      <c r="H1" s="15"/>
    </row>
    <row r="2" spans="1:8" ht="15" customHeight="1">
      <c r="A2" s="17"/>
      <c r="B2" s="18" t="s">
        <v>135</v>
      </c>
      <c r="C2" s="19"/>
      <c r="D2" s="19"/>
      <c r="E2" s="19"/>
      <c r="F2" s="166"/>
      <c r="G2" s="17"/>
      <c r="H2" s="19"/>
    </row>
    <row r="3" spans="1:8" ht="15" customHeight="1">
      <c r="A3" s="20"/>
      <c r="B3" s="21" t="s">
        <v>1</v>
      </c>
      <c r="C3" s="22"/>
      <c r="D3" s="22"/>
      <c r="E3" s="22"/>
      <c r="F3" s="167"/>
      <c r="G3" s="23"/>
      <c r="H3" s="24"/>
    </row>
    <row r="4" spans="1:8" ht="15" customHeight="1">
      <c r="A4" s="117" t="s">
        <v>25</v>
      </c>
      <c r="B4" s="127" t="s">
        <v>3</v>
      </c>
      <c r="C4" s="25" t="s">
        <v>4</v>
      </c>
      <c r="D4" s="26" t="s">
        <v>5</v>
      </c>
      <c r="E4" s="27" t="s">
        <v>6</v>
      </c>
      <c r="F4" s="168" t="s">
        <v>7</v>
      </c>
      <c r="G4" s="28" t="s">
        <v>8</v>
      </c>
      <c r="H4" s="136" t="s">
        <v>9</v>
      </c>
    </row>
    <row r="5" spans="1:8" ht="15" customHeight="1" thickBot="1">
      <c r="A5" s="118"/>
      <c r="B5" s="128"/>
      <c r="C5" s="29"/>
      <c r="D5" s="30" t="s">
        <v>10</v>
      </c>
      <c r="E5" s="31"/>
      <c r="F5" s="169" t="s">
        <v>11</v>
      </c>
      <c r="G5" s="32"/>
      <c r="H5" s="137"/>
    </row>
    <row r="6" spans="1:8" s="34" customFormat="1" ht="36" customHeight="1" thickTop="1">
      <c r="A6" s="89"/>
      <c r="B6" s="116" t="s">
        <v>178</v>
      </c>
      <c r="C6" s="252" t="s">
        <v>179</v>
      </c>
      <c r="D6" s="252"/>
      <c r="E6" s="252"/>
      <c r="F6" s="252"/>
      <c r="G6" s="252"/>
      <c r="H6" s="138" t="s">
        <v>2</v>
      </c>
    </row>
    <row r="7" spans="1:8" ht="36" customHeight="1">
      <c r="A7" s="90"/>
      <c r="B7" s="129" t="s">
        <v>12</v>
      </c>
      <c r="C7" s="253" t="s">
        <v>180</v>
      </c>
      <c r="D7" s="256"/>
      <c r="E7" s="256"/>
      <c r="F7" s="257"/>
      <c r="G7" s="214"/>
      <c r="H7" s="215"/>
    </row>
    <row r="8" spans="1:8" ht="36" customHeight="1">
      <c r="A8" s="119" t="s">
        <v>181</v>
      </c>
      <c r="B8" s="65" t="s">
        <v>48</v>
      </c>
      <c r="C8" s="91" t="s">
        <v>182</v>
      </c>
      <c r="D8" s="67" t="s">
        <v>183</v>
      </c>
      <c r="E8" s="92" t="s">
        <v>184</v>
      </c>
      <c r="F8" s="181">
        <v>0.1</v>
      </c>
      <c r="G8" s="69"/>
      <c r="H8" s="70">
        <f>ROUND(G8*F8,2)</f>
        <v>0</v>
      </c>
    </row>
    <row r="9" spans="1:8" ht="36" customHeight="1">
      <c r="A9" s="119"/>
      <c r="B9" s="65" t="s">
        <v>50</v>
      </c>
      <c r="C9" s="66" t="s">
        <v>421</v>
      </c>
      <c r="D9" s="67" t="s">
        <v>286</v>
      </c>
      <c r="E9" s="68" t="s">
        <v>51</v>
      </c>
      <c r="F9" s="102">
        <v>59800</v>
      </c>
      <c r="G9" s="69"/>
      <c r="H9" s="70">
        <f>ROUND(G9,2)*F9</f>
        <v>0</v>
      </c>
    </row>
    <row r="10" spans="1:8" ht="36" customHeight="1">
      <c r="A10" s="119" t="s">
        <v>185</v>
      </c>
      <c r="B10" s="65" t="s">
        <v>615</v>
      </c>
      <c r="C10" s="66" t="s">
        <v>186</v>
      </c>
      <c r="D10" s="67" t="s">
        <v>558</v>
      </c>
      <c r="E10" s="184"/>
      <c r="F10" s="185"/>
      <c r="G10" s="186"/>
      <c r="H10" s="187"/>
    </row>
    <row r="11" spans="1:8" ht="36" customHeight="1">
      <c r="A11" s="120" t="s">
        <v>187</v>
      </c>
      <c r="B11" s="71" t="s">
        <v>52</v>
      </c>
      <c r="C11" s="66" t="s">
        <v>188</v>
      </c>
      <c r="D11" s="67" t="s">
        <v>2</v>
      </c>
      <c r="E11" s="68" t="s">
        <v>53</v>
      </c>
      <c r="F11" s="102">
        <v>21000</v>
      </c>
      <c r="G11" s="69"/>
      <c r="H11" s="70">
        <f>ROUND(G11*F11,2)</f>
        <v>0</v>
      </c>
    </row>
    <row r="12" spans="1:8" ht="36" customHeight="1">
      <c r="A12" s="120" t="s">
        <v>189</v>
      </c>
      <c r="B12" s="71" t="s">
        <v>63</v>
      </c>
      <c r="C12" s="66" t="s">
        <v>190</v>
      </c>
      <c r="D12" s="67" t="s">
        <v>2</v>
      </c>
      <c r="E12" s="68" t="s">
        <v>53</v>
      </c>
      <c r="F12" s="102">
        <v>88500</v>
      </c>
      <c r="G12" s="69"/>
      <c r="H12" s="70">
        <f>ROUND(G12*F12,2)</f>
        <v>0</v>
      </c>
    </row>
    <row r="13" spans="1:8" ht="36" customHeight="1">
      <c r="A13" s="120"/>
      <c r="B13" s="65" t="s">
        <v>191</v>
      </c>
      <c r="C13" s="66" t="s">
        <v>192</v>
      </c>
      <c r="D13" s="67" t="s">
        <v>545</v>
      </c>
      <c r="E13" s="184"/>
      <c r="F13" s="185"/>
      <c r="G13" s="186"/>
      <c r="H13" s="187"/>
    </row>
    <row r="14" spans="1:8" ht="36" customHeight="1">
      <c r="A14" s="120"/>
      <c r="B14" s="71" t="s">
        <v>52</v>
      </c>
      <c r="C14" s="66" t="s">
        <v>188</v>
      </c>
      <c r="D14" s="67"/>
      <c r="E14" s="68" t="s">
        <v>49</v>
      </c>
      <c r="F14" s="102">
        <v>2700</v>
      </c>
      <c r="G14" s="69"/>
      <c r="H14" s="70">
        <f>ROUND(G14,2)*F14</f>
        <v>0</v>
      </c>
    </row>
    <row r="15" spans="1:8" s="34" customFormat="1" ht="36" customHeight="1">
      <c r="A15" s="119" t="s">
        <v>54</v>
      </c>
      <c r="B15" s="65" t="s">
        <v>616</v>
      </c>
      <c r="C15" s="66" t="s">
        <v>55</v>
      </c>
      <c r="D15" s="67" t="s">
        <v>721</v>
      </c>
      <c r="E15" s="68" t="s">
        <v>49</v>
      </c>
      <c r="F15" s="102">
        <v>5400</v>
      </c>
      <c r="G15" s="69"/>
      <c r="H15" s="70">
        <f>ROUND(G15*F15,2)</f>
        <v>0</v>
      </c>
    </row>
    <row r="16" spans="1:8" ht="36" customHeight="1">
      <c r="A16" s="120" t="s">
        <v>56</v>
      </c>
      <c r="B16" s="65" t="s">
        <v>617</v>
      </c>
      <c r="C16" s="66" t="s">
        <v>57</v>
      </c>
      <c r="D16" s="67" t="s">
        <v>558</v>
      </c>
      <c r="E16" s="68" t="s">
        <v>51</v>
      </c>
      <c r="F16" s="102">
        <v>6850</v>
      </c>
      <c r="G16" s="69"/>
      <c r="H16" s="70">
        <f>ROUND(G16*F16,2)</f>
        <v>0</v>
      </c>
    </row>
    <row r="17" spans="1:8" ht="36" customHeight="1">
      <c r="A17" s="119" t="s">
        <v>193</v>
      </c>
      <c r="B17" s="65" t="s">
        <v>194</v>
      </c>
      <c r="C17" s="66" t="s">
        <v>195</v>
      </c>
      <c r="D17" s="67" t="s">
        <v>559</v>
      </c>
      <c r="E17" s="68" t="s">
        <v>51</v>
      </c>
      <c r="F17" s="102">
        <v>1200</v>
      </c>
      <c r="G17" s="69"/>
      <c r="H17" s="70">
        <f>ROUND(G17*F17,2)</f>
        <v>0</v>
      </c>
    </row>
    <row r="18" spans="1:8" ht="36" customHeight="1">
      <c r="A18" s="119" t="s">
        <v>196</v>
      </c>
      <c r="B18" s="65" t="s">
        <v>618</v>
      </c>
      <c r="C18" s="66" t="s">
        <v>197</v>
      </c>
      <c r="D18" s="67" t="s">
        <v>558</v>
      </c>
      <c r="E18" s="184"/>
      <c r="F18" s="185"/>
      <c r="G18" s="186"/>
      <c r="H18" s="187"/>
    </row>
    <row r="19" spans="1:8" ht="36" customHeight="1">
      <c r="A19" s="120" t="s">
        <v>198</v>
      </c>
      <c r="B19" s="71" t="s">
        <v>52</v>
      </c>
      <c r="C19" s="66" t="s">
        <v>811</v>
      </c>
      <c r="D19" s="67" t="s">
        <v>2</v>
      </c>
      <c r="E19" s="68" t="s">
        <v>58</v>
      </c>
      <c r="F19" s="102">
        <v>25</v>
      </c>
      <c r="G19" s="69"/>
      <c r="H19" s="70">
        <f>ROUND(G19*F19,2)</f>
        <v>0</v>
      </c>
    </row>
    <row r="20" spans="1:8" ht="36" customHeight="1">
      <c r="A20" s="120" t="s">
        <v>200</v>
      </c>
      <c r="B20" s="71" t="s">
        <v>63</v>
      </c>
      <c r="C20" s="66" t="s">
        <v>201</v>
      </c>
      <c r="D20" s="67" t="s">
        <v>2</v>
      </c>
      <c r="E20" s="68" t="s">
        <v>58</v>
      </c>
      <c r="F20" s="102">
        <v>2</v>
      </c>
      <c r="G20" s="69"/>
      <c r="H20" s="70">
        <f>ROUND(G20*F20,2)</f>
        <v>0</v>
      </c>
    </row>
    <row r="21" spans="1:8" ht="36" customHeight="1">
      <c r="A21" s="119" t="s">
        <v>202</v>
      </c>
      <c r="B21" s="65" t="s">
        <v>203</v>
      </c>
      <c r="C21" s="66" t="s">
        <v>204</v>
      </c>
      <c r="D21" s="67" t="s">
        <v>205</v>
      </c>
      <c r="E21" s="68" t="s">
        <v>51</v>
      </c>
      <c r="F21" s="102">
        <v>59800</v>
      </c>
      <c r="G21" s="69"/>
      <c r="H21" s="70">
        <f>ROUND(G21*F21,2)</f>
        <v>0</v>
      </c>
    </row>
    <row r="22" spans="1:8" ht="36" customHeight="1">
      <c r="A22" s="119" t="s">
        <v>422</v>
      </c>
      <c r="B22" s="65" t="s">
        <v>206</v>
      </c>
      <c r="C22" s="66" t="s">
        <v>423</v>
      </c>
      <c r="D22" s="67" t="s">
        <v>424</v>
      </c>
      <c r="E22" s="68" t="s">
        <v>51</v>
      </c>
      <c r="F22" s="102">
        <v>30000</v>
      </c>
      <c r="G22" s="69"/>
      <c r="H22" s="70">
        <f>ROUND(G22*F22,2)</f>
        <v>0</v>
      </c>
    </row>
    <row r="23" spans="1:8" ht="36" customHeight="1">
      <c r="A23" s="119"/>
      <c r="B23" s="65" t="s">
        <v>210</v>
      </c>
      <c r="C23" s="66" t="s">
        <v>207</v>
      </c>
      <c r="D23" s="67" t="s">
        <v>286</v>
      </c>
      <c r="E23" s="184"/>
      <c r="F23" s="185"/>
      <c r="G23" s="186"/>
      <c r="H23" s="187"/>
    </row>
    <row r="24" spans="1:8" ht="36" customHeight="1">
      <c r="A24" s="119"/>
      <c r="B24" s="71" t="s">
        <v>52</v>
      </c>
      <c r="C24" s="66" t="s">
        <v>208</v>
      </c>
      <c r="D24" s="67"/>
      <c r="E24" s="68" t="s">
        <v>49</v>
      </c>
      <c r="F24" s="102">
        <v>21600</v>
      </c>
      <c r="G24" s="69"/>
      <c r="H24" s="70">
        <f>ROUND(G24,2)*F24</f>
        <v>0</v>
      </c>
    </row>
    <row r="25" spans="1:8" ht="36" customHeight="1">
      <c r="A25" s="120"/>
      <c r="B25" s="71" t="s">
        <v>63</v>
      </c>
      <c r="C25" s="66" t="s">
        <v>209</v>
      </c>
      <c r="D25" s="67"/>
      <c r="E25" s="68" t="s">
        <v>49</v>
      </c>
      <c r="F25" s="102">
        <v>47500</v>
      </c>
      <c r="G25" s="69"/>
      <c r="H25" s="70">
        <f>ROUND(G25,2)*F25</f>
        <v>0</v>
      </c>
    </row>
    <row r="26" spans="1:8" s="34" customFormat="1" ht="36" customHeight="1">
      <c r="A26" s="120"/>
      <c r="B26" s="65" t="s">
        <v>212</v>
      </c>
      <c r="C26" s="66" t="s">
        <v>211</v>
      </c>
      <c r="D26" s="67" t="s">
        <v>286</v>
      </c>
      <c r="E26" s="184"/>
      <c r="F26" s="185"/>
      <c r="G26" s="186"/>
      <c r="H26" s="187"/>
    </row>
    <row r="27" spans="1:8" s="34" customFormat="1" ht="36" customHeight="1">
      <c r="A27" s="119"/>
      <c r="B27" s="71" t="s">
        <v>52</v>
      </c>
      <c r="C27" s="66" t="s">
        <v>208</v>
      </c>
      <c r="D27" s="72"/>
      <c r="E27" s="68" t="s">
        <v>49</v>
      </c>
      <c r="F27" s="102">
        <v>18800</v>
      </c>
      <c r="G27" s="69"/>
      <c r="H27" s="70">
        <f>ROUND(G27,2)*F27</f>
        <v>0</v>
      </c>
    </row>
    <row r="28" spans="1:8" ht="36" customHeight="1">
      <c r="A28" s="78"/>
      <c r="B28" s="130"/>
      <c r="C28" s="79" t="s">
        <v>673</v>
      </c>
      <c r="D28" s="80"/>
      <c r="E28" s="188"/>
      <c r="F28" s="189"/>
      <c r="G28" s="190"/>
      <c r="H28" s="191"/>
    </row>
    <row r="29" spans="1:8" ht="36" customHeight="1">
      <c r="A29" s="121" t="s">
        <v>112</v>
      </c>
      <c r="B29" s="65" t="s">
        <v>619</v>
      </c>
      <c r="C29" s="66" t="s">
        <v>114</v>
      </c>
      <c r="D29" s="67" t="s">
        <v>558</v>
      </c>
      <c r="E29" s="184"/>
      <c r="F29" s="185"/>
      <c r="G29" s="186"/>
      <c r="H29" s="187"/>
    </row>
    <row r="30" spans="1:8" ht="36" customHeight="1">
      <c r="A30" s="121" t="s">
        <v>115</v>
      </c>
      <c r="B30" s="71" t="s">
        <v>52</v>
      </c>
      <c r="C30" s="66" t="s">
        <v>116</v>
      </c>
      <c r="D30" s="67" t="s">
        <v>2</v>
      </c>
      <c r="E30" s="68" t="s">
        <v>51</v>
      </c>
      <c r="F30" s="102">
        <v>4800</v>
      </c>
      <c r="G30" s="69"/>
      <c r="H30" s="70">
        <f>ROUND(G30*F30,2)</f>
        <v>0</v>
      </c>
    </row>
    <row r="31" spans="1:8" ht="36" customHeight="1">
      <c r="A31" s="121" t="s">
        <v>136</v>
      </c>
      <c r="B31" s="71" t="s">
        <v>63</v>
      </c>
      <c r="C31" s="66" t="s">
        <v>137</v>
      </c>
      <c r="D31" s="67" t="s">
        <v>2</v>
      </c>
      <c r="E31" s="68" t="s">
        <v>51</v>
      </c>
      <c r="F31" s="102">
        <v>25800</v>
      </c>
      <c r="G31" s="69"/>
      <c r="H31" s="70">
        <f>ROUND(G31*F31,2)</f>
        <v>0</v>
      </c>
    </row>
    <row r="32" spans="1:8" ht="36" customHeight="1">
      <c r="A32" s="121" t="s">
        <v>59</v>
      </c>
      <c r="B32" s="65" t="s">
        <v>620</v>
      </c>
      <c r="C32" s="66" t="s">
        <v>60</v>
      </c>
      <c r="D32" s="67" t="s">
        <v>213</v>
      </c>
      <c r="E32" s="184"/>
      <c r="F32" s="185"/>
      <c r="G32" s="186"/>
      <c r="H32" s="187"/>
    </row>
    <row r="33" spans="1:8" ht="36" customHeight="1">
      <c r="A33" s="121" t="s">
        <v>138</v>
      </c>
      <c r="B33" s="71" t="s">
        <v>52</v>
      </c>
      <c r="C33" s="66" t="s">
        <v>139</v>
      </c>
      <c r="D33" s="67" t="s">
        <v>2</v>
      </c>
      <c r="E33" s="68" t="s">
        <v>51</v>
      </c>
      <c r="F33" s="102">
        <v>20</v>
      </c>
      <c r="G33" s="69"/>
      <c r="H33" s="70">
        <f>ROUND(G33*F33,2)</f>
        <v>0</v>
      </c>
    </row>
    <row r="34" spans="1:8" ht="36" customHeight="1">
      <c r="A34" s="121" t="s">
        <v>214</v>
      </c>
      <c r="B34" s="71" t="s">
        <v>63</v>
      </c>
      <c r="C34" s="66" t="s">
        <v>215</v>
      </c>
      <c r="D34" s="67" t="s">
        <v>2</v>
      </c>
      <c r="E34" s="68" t="s">
        <v>51</v>
      </c>
      <c r="F34" s="102">
        <v>120</v>
      </c>
      <c r="G34" s="69"/>
      <c r="H34" s="70">
        <f>ROUND(G34*F34,2)</f>
        <v>0</v>
      </c>
    </row>
    <row r="35" spans="1:8" ht="36" customHeight="1">
      <c r="A35" s="121" t="s">
        <v>61</v>
      </c>
      <c r="B35" s="65" t="s">
        <v>224</v>
      </c>
      <c r="C35" s="66" t="s">
        <v>62</v>
      </c>
      <c r="D35" s="67" t="s">
        <v>213</v>
      </c>
      <c r="E35" s="184"/>
      <c r="F35" s="185"/>
      <c r="G35" s="186"/>
      <c r="H35" s="187"/>
    </row>
    <row r="36" spans="1:8" ht="36" customHeight="1">
      <c r="A36" s="121" t="s">
        <v>216</v>
      </c>
      <c r="B36" s="71" t="s">
        <v>52</v>
      </c>
      <c r="C36" s="66" t="s">
        <v>217</v>
      </c>
      <c r="D36" s="67" t="s">
        <v>2</v>
      </c>
      <c r="E36" s="68" t="s">
        <v>51</v>
      </c>
      <c r="F36" s="102">
        <v>20</v>
      </c>
      <c r="G36" s="69"/>
      <c r="H36" s="70">
        <f>ROUND(G36*F36,2)</f>
        <v>0</v>
      </c>
    </row>
    <row r="37" spans="1:8" s="34" customFormat="1" ht="36" customHeight="1">
      <c r="A37" s="121" t="s">
        <v>218</v>
      </c>
      <c r="B37" s="71" t="s">
        <v>63</v>
      </c>
      <c r="C37" s="66" t="s">
        <v>219</v>
      </c>
      <c r="D37" s="67" t="s">
        <v>2</v>
      </c>
      <c r="E37" s="68" t="s">
        <v>51</v>
      </c>
      <c r="F37" s="102">
        <v>180</v>
      </c>
      <c r="G37" s="69"/>
      <c r="H37" s="70">
        <f>ROUND(G37*F37,2)</f>
        <v>0</v>
      </c>
    </row>
    <row r="38" spans="1:8" s="34" customFormat="1" ht="36" customHeight="1">
      <c r="A38" s="121" t="s">
        <v>220</v>
      </c>
      <c r="B38" s="71" t="s">
        <v>80</v>
      </c>
      <c r="C38" s="66" t="s">
        <v>221</v>
      </c>
      <c r="D38" s="67" t="s">
        <v>2</v>
      </c>
      <c r="E38" s="68" t="s">
        <v>51</v>
      </c>
      <c r="F38" s="102">
        <v>20</v>
      </c>
      <c r="G38" s="69"/>
      <c r="H38" s="70">
        <f>ROUND(G38*F38,2)</f>
        <v>0</v>
      </c>
    </row>
    <row r="39" spans="1:8" ht="36" customHeight="1">
      <c r="A39" s="121" t="s">
        <v>222</v>
      </c>
      <c r="B39" s="71" t="s">
        <v>100</v>
      </c>
      <c r="C39" s="66" t="s">
        <v>223</v>
      </c>
      <c r="D39" s="67" t="s">
        <v>2</v>
      </c>
      <c r="E39" s="68" t="s">
        <v>51</v>
      </c>
      <c r="F39" s="102">
        <v>20</v>
      </c>
      <c r="G39" s="69"/>
      <c r="H39" s="70">
        <f>ROUND(G39*F39,2)</f>
        <v>0</v>
      </c>
    </row>
    <row r="40" spans="1:8" ht="36" customHeight="1">
      <c r="A40" s="121" t="s">
        <v>560</v>
      </c>
      <c r="B40" s="65" t="s">
        <v>621</v>
      </c>
      <c r="C40" s="66" t="s">
        <v>225</v>
      </c>
      <c r="D40" s="67" t="s">
        <v>213</v>
      </c>
      <c r="E40" s="184"/>
      <c r="F40" s="185"/>
      <c r="G40" s="186"/>
      <c r="H40" s="187"/>
    </row>
    <row r="41" spans="1:8" ht="36" customHeight="1">
      <c r="A41" s="121" t="s">
        <v>561</v>
      </c>
      <c r="B41" s="71" t="s">
        <v>52</v>
      </c>
      <c r="C41" s="66" t="s">
        <v>139</v>
      </c>
      <c r="D41" s="67" t="s">
        <v>2</v>
      </c>
      <c r="E41" s="68" t="s">
        <v>51</v>
      </c>
      <c r="F41" s="102">
        <v>20</v>
      </c>
      <c r="G41" s="69"/>
      <c r="H41" s="70">
        <f>ROUND(G41*F41,2)</f>
        <v>0</v>
      </c>
    </row>
    <row r="42" spans="1:8" ht="36" customHeight="1">
      <c r="A42" s="121" t="s">
        <v>562</v>
      </c>
      <c r="B42" s="71" t="s">
        <v>63</v>
      </c>
      <c r="C42" s="66" t="s">
        <v>215</v>
      </c>
      <c r="D42" s="67" t="s">
        <v>2</v>
      </c>
      <c r="E42" s="68" t="s">
        <v>51</v>
      </c>
      <c r="F42" s="102">
        <v>50</v>
      </c>
      <c r="G42" s="69"/>
      <c r="H42" s="70">
        <f>ROUND(G42*F42,2)</f>
        <v>0</v>
      </c>
    </row>
    <row r="43" spans="1:8" ht="36" customHeight="1">
      <c r="A43" s="121" t="s">
        <v>563</v>
      </c>
      <c r="B43" s="65" t="s">
        <v>622</v>
      </c>
      <c r="C43" s="66" t="s">
        <v>64</v>
      </c>
      <c r="D43" s="67" t="s">
        <v>213</v>
      </c>
      <c r="E43" s="184"/>
      <c r="F43" s="185"/>
      <c r="G43" s="186"/>
      <c r="H43" s="187"/>
    </row>
    <row r="44" spans="1:8" ht="36" customHeight="1">
      <c r="A44" s="121" t="s">
        <v>564</v>
      </c>
      <c r="B44" s="71" t="s">
        <v>52</v>
      </c>
      <c r="C44" s="66" t="s">
        <v>119</v>
      </c>
      <c r="D44" s="67" t="s">
        <v>2</v>
      </c>
      <c r="E44" s="68" t="s">
        <v>51</v>
      </c>
      <c r="F44" s="102">
        <v>10</v>
      </c>
      <c r="G44" s="69"/>
      <c r="H44" s="70">
        <f aca="true" t="shared" si="0" ref="H44:H51">ROUND(G44*F44,2)</f>
        <v>0</v>
      </c>
    </row>
    <row r="45" spans="1:8" ht="36" customHeight="1">
      <c r="A45" s="121" t="s">
        <v>565</v>
      </c>
      <c r="B45" s="71" t="s">
        <v>63</v>
      </c>
      <c r="C45" s="66" t="s">
        <v>120</v>
      </c>
      <c r="D45" s="67" t="s">
        <v>2</v>
      </c>
      <c r="E45" s="68" t="s">
        <v>51</v>
      </c>
      <c r="F45" s="102">
        <v>10</v>
      </c>
      <c r="G45" s="69"/>
      <c r="H45" s="70">
        <f t="shared" si="0"/>
        <v>0</v>
      </c>
    </row>
    <row r="46" spans="1:8" ht="36" customHeight="1">
      <c r="A46" s="121" t="s">
        <v>566</v>
      </c>
      <c r="B46" s="71" t="s">
        <v>80</v>
      </c>
      <c r="C46" s="66" t="s">
        <v>121</v>
      </c>
      <c r="D46" s="67" t="s">
        <v>2</v>
      </c>
      <c r="E46" s="68" t="s">
        <v>51</v>
      </c>
      <c r="F46" s="102">
        <v>10</v>
      </c>
      <c r="G46" s="69"/>
      <c r="H46" s="70">
        <f t="shared" si="0"/>
        <v>0</v>
      </c>
    </row>
    <row r="47" spans="1:8" ht="36" customHeight="1">
      <c r="A47" s="121" t="s">
        <v>567</v>
      </c>
      <c r="B47" s="71" t="s">
        <v>100</v>
      </c>
      <c r="C47" s="66" t="s">
        <v>122</v>
      </c>
      <c r="D47" s="67" t="s">
        <v>2</v>
      </c>
      <c r="E47" s="68" t="s">
        <v>51</v>
      </c>
      <c r="F47" s="102">
        <v>10</v>
      </c>
      <c r="G47" s="69"/>
      <c r="H47" s="70">
        <f t="shared" si="0"/>
        <v>0</v>
      </c>
    </row>
    <row r="48" spans="1:8" s="34" customFormat="1" ht="36" customHeight="1">
      <c r="A48" s="121" t="s">
        <v>568</v>
      </c>
      <c r="B48" s="71" t="s">
        <v>105</v>
      </c>
      <c r="C48" s="66" t="s">
        <v>217</v>
      </c>
      <c r="D48" s="67" t="s">
        <v>2</v>
      </c>
      <c r="E48" s="68" t="s">
        <v>51</v>
      </c>
      <c r="F48" s="102">
        <v>10</v>
      </c>
      <c r="G48" s="69"/>
      <c r="H48" s="70">
        <f t="shared" si="0"/>
        <v>0</v>
      </c>
    </row>
    <row r="49" spans="1:8" s="34" customFormat="1" ht="36" customHeight="1">
      <c r="A49" s="121" t="s">
        <v>569</v>
      </c>
      <c r="B49" s="71" t="s">
        <v>226</v>
      </c>
      <c r="C49" s="66" t="s">
        <v>219</v>
      </c>
      <c r="D49" s="67" t="s">
        <v>2</v>
      </c>
      <c r="E49" s="68" t="s">
        <v>51</v>
      </c>
      <c r="F49" s="102">
        <v>90</v>
      </c>
      <c r="G49" s="69"/>
      <c r="H49" s="70">
        <f t="shared" si="0"/>
        <v>0</v>
      </c>
    </row>
    <row r="50" spans="1:8" ht="36" customHeight="1">
      <c r="A50" s="121" t="s">
        <v>570</v>
      </c>
      <c r="B50" s="71" t="s">
        <v>227</v>
      </c>
      <c r="C50" s="66" t="s">
        <v>221</v>
      </c>
      <c r="D50" s="67" t="s">
        <v>2</v>
      </c>
      <c r="E50" s="68" t="s">
        <v>51</v>
      </c>
      <c r="F50" s="102">
        <v>10</v>
      </c>
      <c r="G50" s="69"/>
      <c r="H50" s="70">
        <f t="shared" si="0"/>
        <v>0</v>
      </c>
    </row>
    <row r="51" spans="1:8" ht="36" customHeight="1">
      <c r="A51" s="121" t="s">
        <v>571</v>
      </c>
      <c r="B51" s="71" t="s">
        <v>228</v>
      </c>
      <c r="C51" s="66" t="s">
        <v>223</v>
      </c>
      <c r="D51" s="67" t="s">
        <v>2</v>
      </c>
      <c r="E51" s="68" t="s">
        <v>51</v>
      </c>
      <c r="F51" s="102">
        <v>10</v>
      </c>
      <c r="G51" s="69"/>
      <c r="H51" s="70">
        <f t="shared" si="0"/>
        <v>0</v>
      </c>
    </row>
    <row r="52" spans="1:8" ht="36" customHeight="1">
      <c r="A52" s="121" t="s">
        <v>572</v>
      </c>
      <c r="B52" s="87" t="s">
        <v>623</v>
      </c>
      <c r="C52" s="66" t="s">
        <v>65</v>
      </c>
      <c r="D52" s="67" t="s">
        <v>213</v>
      </c>
      <c r="E52" s="184"/>
      <c r="F52" s="185"/>
      <c r="G52" s="186"/>
      <c r="H52" s="187"/>
    </row>
    <row r="53" spans="1:8" ht="36" customHeight="1">
      <c r="A53" s="121" t="s">
        <v>573</v>
      </c>
      <c r="B53" s="71" t="s">
        <v>52</v>
      </c>
      <c r="C53" s="66" t="s">
        <v>217</v>
      </c>
      <c r="D53" s="67" t="s">
        <v>2</v>
      </c>
      <c r="E53" s="68" t="s">
        <v>51</v>
      </c>
      <c r="F53" s="102">
        <v>10</v>
      </c>
      <c r="G53" s="69"/>
      <c r="H53" s="70">
        <f>ROUND(G53*F53,2)</f>
        <v>0</v>
      </c>
    </row>
    <row r="54" spans="1:8" ht="36" customHeight="1">
      <c r="A54" s="121" t="s">
        <v>574</v>
      </c>
      <c r="B54" s="71" t="s">
        <v>63</v>
      </c>
      <c r="C54" s="66" t="s">
        <v>219</v>
      </c>
      <c r="D54" s="67" t="s">
        <v>2</v>
      </c>
      <c r="E54" s="68" t="s">
        <v>51</v>
      </c>
      <c r="F54" s="102">
        <v>90</v>
      </c>
      <c r="G54" s="69"/>
      <c r="H54" s="70">
        <f>ROUND(G54*F54,2)</f>
        <v>0</v>
      </c>
    </row>
    <row r="55" spans="1:8" ht="36" customHeight="1">
      <c r="A55" s="121" t="s">
        <v>575</v>
      </c>
      <c r="B55" s="71" t="s">
        <v>80</v>
      </c>
      <c r="C55" s="66" t="s">
        <v>221</v>
      </c>
      <c r="D55" s="67" t="s">
        <v>2</v>
      </c>
      <c r="E55" s="68" t="s">
        <v>51</v>
      </c>
      <c r="F55" s="102">
        <v>10</v>
      </c>
      <c r="G55" s="69"/>
      <c r="H55" s="70">
        <f>ROUND(G55*F55,2)</f>
        <v>0</v>
      </c>
    </row>
    <row r="56" spans="1:8" ht="36" customHeight="1">
      <c r="A56" s="121" t="s">
        <v>576</v>
      </c>
      <c r="B56" s="71" t="s">
        <v>100</v>
      </c>
      <c r="C56" s="66" t="s">
        <v>223</v>
      </c>
      <c r="D56" s="67" t="s">
        <v>2</v>
      </c>
      <c r="E56" s="68" t="s">
        <v>51</v>
      </c>
      <c r="F56" s="102">
        <v>10</v>
      </c>
      <c r="G56" s="69"/>
      <c r="H56" s="70">
        <f>ROUND(G56*F56,2)</f>
        <v>0</v>
      </c>
    </row>
    <row r="57" spans="1:8" ht="36" customHeight="1">
      <c r="A57" s="121" t="s">
        <v>66</v>
      </c>
      <c r="B57" s="65" t="s">
        <v>230</v>
      </c>
      <c r="C57" s="66" t="s">
        <v>67</v>
      </c>
      <c r="D57" s="67" t="s">
        <v>229</v>
      </c>
      <c r="E57" s="184"/>
      <c r="F57" s="185"/>
      <c r="G57" s="186"/>
      <c r="H57" s="187"/>
    </row>
    <row r="58" spans="1:8" ht="36" customHeight="1">
      <c r="A58" s="121" t="s">
        <v>68</v>
      </c>
      <c r="B58" s="71" t="s">
        <v>52</v>
      </c>
      <c r="C58" s="66" t="s">
        <v>69</v>
      </c>
      <c r="D58" s="67" t="s">
        <v>2</v>
      </c>
      <c r="E58" s="68" t="s">
        <v>58</v>
      </c>
      <c r="F58" s="102">
        <v>1300</v>
      </c>
      <c r="G58" s="69"/>
      <c r="H58" s="70">
        <f>ROUND(G58*F58,2)</f>
        <v>0</v>
      </c>
    </row>
    <row r="59" spans="1:8" s="34" customFormat="1" ht="36" customHeight="1">
      <c r="A59" s="121" t="s">
        <v>140</v>
      </c>
      <c r="B59" s="71" t="s">
        <v>63</v>
      </c>
      <c r="C59" s="66" t="s">
        <v>141</v>
      </c>
      <c r="D59" s="67" t="s">
        <v>2</v>
      </c>
      <c r="E59" s="68" t="s">
        <v>58</v>
      </c>
      <c r="F59" s="102">
        <v>180</v>
      </c>
      <c r="G59" s="69"/>
      <c r="H59" s="70">
        <f>ROUND(G59*F59,2)</f>
        <v>0</v>
      </c>
    </row>
    <row r="60" spans="1:8" ht="36" customHeight="1">
      <c r="A60" s="121" t="s">
        <v>70</v>
      </c>
      <c r="B60" s="65" t="s">
        <v>624</v>
      </c>
      <c r="C60" s="66" t="s">
        <v>71</v>
      </c>
      <c r="D60" s="67" t="s">
        <v>229</v>
      </c>
      <c r="E60" s="184"/>
      <c r="F60" s="185"/>
      <c r="G60" s="186"/>
      <c r="H60" s="187"/>
    </row>
    <row r="61" spans="1:8" ht="36" customHeight="1">
      <c r="A61" s="121" t="s">
        <v>72</v>
      </c>
      <c r="B61" s="71" t="s">
        <v>52</v>
      </c>
      <c r="C61" s="66" t="s">
        <v>73</v>
      </c>
      <c r="D61" s="67" t="s">
        <v>2</v>
      </c>
      <c r="E61" s="68" t="s">
        <v>58</v>
      </c>
      <c r="F61" s="102">
        <v>600</v>
      </c>
      <c r="G61" s="69"/>
      <c r="H61" s="70">
        <f>ROUND(G61*F61,2)</f>
        <v>0</v>
      </c>
    </row>
    <row r="62" spans="1:8" ht="36" customHeight="1">
      <c r="A62" s="121" t="s">
        <v>74</v>
      </c>
      <c r="B62" s="71" t="s">
        <v>63</v>
      </c>
      <c r="C62" s="66" t="s">
        <v>75</v>
      </c>
      <c r="D62" s="67" t="s">
        <v>2</v>
      </c>
      <c r="E62" s="68" t="s">
        <v>58</v>
      </c>
      <c r="F62" s="102">
        <v>1000</v>
      </c>
      <c r="G62" s="69"/>
      <c r="H62" s="70">
        <f>ROUND(G62*F62,2)</f>
        <v>0</v>
      </c>
    </row>
    <row r="63" spans="1:8" ht="36" customHeight="1">
      <c r="A63" s="121" t="s">
        <v>577</v>
      </c>
      <c r="B63" s="65" t="s">
        <v>625</v>
      </c>
      <c r="C63" s="66" t="s">
        <v>231</v>
      </c>
      <c r="D63" s="67" t="s">
        <v>232</v>
      </c>
      <c r="E63" s="184"/>
      <c r="F63" s="185"/>
      <c r="G63" s="186"/>
      <c r="H63" s="187"/>
    </row>
    <row r="64" spans="1:8" ht="36" customHeight="1">
      <c r="A64" s="121" t="s">
        <v>578</v>
      </c>
      <c r="B64" s="71" t="s">
        <v>52</v>
      </c>
      <c r="C64" s="66" t="s">
        <v>233</v>
      </c>
      <c r="D64" s="67" t="s">
        <v>2</v>
      </c>
      <c r="E64" s="68" t="s">
        <v>51</v>
      </c>
      <c r="F64" s="102">
        <v>90</v>
      </c>
      <c r="G64" s="69"/>
      <c r="H64" s="70">
        <f>ROUND(G64*F64,2)</f>
        <v>0</v>
      </c>
    </row>
    <row r="65" spans="1:8" ht="36" customHeight="1">
      <c r="A65" s="121" t="s">
        <v>579</v>
      </c>
      <c r="B65" s="71" t="s">
        <v>63</v>
      </c>
      <c r="C65" s="66" t="s">
        <v>234</v>
      </c>
      <c r="D65" s="67" t="s">
        <v>2</v>
      </c>
      <c r="E65" s="68" t="s">
        <v>51</v>
      </c>
      <c r="F65" s="102">
        <v>30</v>
      </c>
      <c r="G65" s="69"/>
      <c r="H65" s="70">
        <f>ROUND(G65*F65,2)</f>
        <v>0</v>
      </c>
    </row>
    <row r="66" spans="1:8" s="22" customFormat="1" ht="36" customHeight="1">
      <c r="A66" s="121" t="s">
        <v>580</v>
      </c>
      <c r="B66" s="71" t="s">
        <v>80</v>
      </c>
      <c r="C66" s="66" t="s">
        <v>77</v>
      </c>
      <c r="D66" s="67" t="s">
        <v>2</v>
      </c>
      <c r="E66" s="68" t="s">
        <v>51</v>
      </c>
      <c r="F66" s="102">
        <v>340</v>
      </c>
      <c r="G66" s="69"/>
      <c r="H66" s="70">
        <f>ROUND(G66*F66,2)</f>
        <v>0</v>
      </c>
    </row>
    <row r="67" spans="1:8" ht="36" customHeight="1">
      <c r="A67" s="121" t="s">
        <v>581</v>
      </c>
      <c r="B67" s="71" t="s">
        <v>100</v>
      </c>
      <c r="C67" s="66" t="s">
        <v>235</v>
      </c>
      <c r="D67" s="67" t="s">
        <v>2</v>
      </c>
      <c r="E67" s="68" t="s">
        <v>51</v>
      </c>
      <c r="F67" s="102">
        <v>20</v>
      </c>
      <c r="G67" s="69"/>
      <c r="H67" s="70">
        <f>ROUND(G67*F67,2)</f>
        <v>0</v>
      </c>
    </row>
    <row r="68" spans="1:8" ht="36" customHeight="1">
      <c r="A68" s="121" t="s">
        <v>582</v>
      </c>
      <c r="B68" s="65" t="s">
        <v>626</v>
      </c>
      <c r="C68" s="66" t="s">
        <v>76</v>
      </c>
      <c r="D68" s="67" t="s">
        <v>232</v>
      </c>
      <c r="E68" s="184"/>
      <c r="F68" s="185"/>
      <c r="G68" s="186"/>
      <c r="H68" s="187"/>
    </row>
    <row r="69" spans="1:8" ht="36" customHeight="1">
      <c r="A69" s="121" t="s">
        <v>583</v>
      </c>
      <c r="B69" s="71" t="s">
        <v>52</v>
      </c>
      <c r="C69" s="66" t="s">
        <v>233</v>
      </c>
      <c r="D69" s="67" t="s">
        <v>236</v>
      </c>
      <c r="E69" s="68" t="s">
        <v>51</v>
      </c>
      <c r="F69" s="102">
        <v>320</v>
      </c>
      <c r="G69" s="69"/>
      <c r="H69" s="70">
        <f>ROUND(G69*F69,2)</f>
        <v>0</v>
      </c>
    </row>
    <row r="70" spans="1:8" ht="36" customHeight="1">
      <c r="A70" s="121" t="s">
        <v>584</v>
      </c>
      <c r="B70" s="71" t="s">
        <v>63</v>
      </c>
      <c r="C70" s="66" t="s">
        <v>234</v>
      </c>
      <c r="D70" s="67" t="s">
        <v>237</v>
      </c>
      <c r="E70" s="68" t="s">
        <v>51</v>
      </c>
      <c r="F70" s="102">
        <v>80</v>
      </c>
      <c r="G70" s="69"/>
      <c r="H70" s="70">
        <f>ROUND(G70*F70,2)</f>
        <v>0</v>
      </c>
    </row>
    <row r="71" spans="1:8" ht="36" customHeight="1">
      <c r="A71" s="121" t="s">
        <v>585</v>
      </c>
      <c r="B71" s="71" t="s">
        <v>631</v>
      </c>
      <c r="C71" s="66" t="s">
        <v>77</v>
      </c>
      <c r="D71" s="67" t="s">
        <v>78</v>
      </c>
      <c r="E71" s="184"/>
      <c r="F71" s="185"/>
      <c r="G71" s="186"/>
      <c r="H71" s="187"/>
    </row>
    <row r="72" spans="1:8" ht="36" customHeight="1">
      <c r="A72" s="121" t="s">
        <v>586</v>
      </c>
      <c r="B72" s="74" t="s">
        <v>238</v>
      </c>
      <c r="C72" s="66" t="s">
        <v>239</v>
      </c>
      <c r="D72" s="67"/>
      <c r="E72" s="68" t="s">
        <v>51</v>
      </c>
      <c r="F72" s="102">
        <v>60</v>
      </c>
      <c r="G72" s="69"/>
      <c r="H72" s="70">
        <f>ROUND(G72*F72,2)</f>
        <v>0</v>
      </c>
    </row>
    <row r="73" spans="1:8" ht="36" customHeight="1">
      <c r="A73" s="121" t="s">
        <v>587</v>
      </c>
      <c r="B73" s="74" t="s">
        <v>240</v>
      </c>
      <c r="C73" s="66" t="s">
        <v>241</v>
      </c>
      <c r="D73" s="67" t="s">
        <v>2</v>
      </c>
      <c r="E73" s="68" t="s">
        <v>51</v>
      </c>
      <c r="F73" s="102">
        <v>140</v>
      </c>
      <c r="G73" s="69"/>
      <c r="H73" s="70">
        <f>ROUND(G73*F73,2)</f>
        <v>0</v>
      </c>
    </row>
    <row r="74" spans="1:8" ht="36" customHeight="1">
      <c r="A74" s="121" t="s">
        <v>588</v>
      </c>
      <c r="B74" s="71" t="s">
        <v>80</v>
      </c>
      <c r="C74" s="66" t="s">
        <v>235</v>
      </c>
      <c r="D74" s="67" t="s">
        <v>242</v>
      </c>
      <c r="E74" s="68" t="s">
        <v>51</v>
      </c>
      <c r="F74" s="102">
        <v>10</v>
      </c>
      <c r="G74" s="69"/>
      <c r="H74" s="70">
        <f>ROUND(G74*F74,2)</f>
        <v>0</v>
      </c>
    </row>
    <row r="75" spans="1:8" ht="36" customHeight="1">
      <c r="A75" s="121" t="s">
        <v>589</v>
      </c>
      <c r="B75" s="65" t="s">
        <v>627</v>
      </c>
      <c r="C75" s="66" t="s">
        <v>243</v>
      </c>
      <c r="D75" s="67" t="s">
        <v>590</v>
      </c>
      <c r="E75" s="184"/>
      <c r="F75" s="185"/>
      <c r="G75" s="186"/>
      <c r="H75" s="187"/>
    </row>
    <row r="76" spans="1:8" ht="36" customHeight="1">
      <c r="A76" s="121" t="s">
        <v>591</v>
      </c>
      <c r="B76" s="71" t="s">
        <v>52</v>
      </c>
      <c r="C76" s="66" t="s">
        <v>592</v>
      </c>
      <c r="D76" s="67" t="s">
        <v>2</v>
      </c>
      <c r="E76" s="68" t="s">
        <v>79</v>
      </c>
      <c r="F76" s="102">
        <v>1100</v>
      </c>
      <c r="G76" s="69"/>
      <c r="H76" s="70">
        <f>ROUND(G76*F76,2)</f>
        <v>0</v>
      </c>
    </row>
    <row r="77" spans="1:8" ht="36" customHeight="1">
      <c r="A77" s="121" t="s">
        <v>594</v>
      </c>
      <c r="B77" s="71" t="s">
        <v>63</v>
      </c>
      <c r="C77" s="66" t="s">
        <v>244</v>
      </c>
      <c r="D77" s="67" t="s">
        <v>2</v>
      </c>
      <c r="E77" s="68" t="s">
        <v>79</v>
      </c>
      <c r="F77" s="102">
        <v>720</v>
      </c>
      <c r="G77" s="69"/>
      <c r="H77" s="70">
        <f>ROUND(G77*F77,2)</f>
        <v>0</v>
      </c>
    </row>
    <row r="78" spans="1:8" ht="36" customHeight="1">
      <c r="A78" s="121" t="s">
        <v>593</v>
      </c>
      <c r="B78" s="71" t="s">
        <v>80</v>
      </c>
      <c r="C78" s="66" t="s">
        <v>245</v>
      </c>
      <c r="D78" s="67" t="s">
        <v>2</v>
      </c>
      <c r="E78" s="68" t="s">
        <v>79</v>
      </c>
      <c r="F78" s="102">
        <v>20</v>
      </c>
      <c r="G78" s="69"/>
      <c r="H78" s="70">
        <f>ROUND(G78*F78,2)</f>
        <v>0</v>
      </c>
    </row>
    <row r="79" spans="1:8" ht="36" customHeight="1">
      <c r="A79" s="121" t="s">
        <v>595</v>
      </c>
      <c r="B79" s="71" t="s">
        <v>100</v>
      </c>
      <c r="C79" s="66" t="s">
        <v>596</v>
      </c>
      <c r="D79" s="67"/>
      <c r="E79" s="68" t="s">
        <v>79</v>
      </c>
      <c r="F79" s="102">
        <v>60</v>
      </c>
      <c r="G79" s="69"/>
      <c r="H79" s="70">
        <f>ROUND(G79*F79,2)</f>
        <v>0</v>
      </c>
    </row>
    <row r="80" spans="1:8" ht="36" customHeight="1">
      <c r="A80" s="121" t="s">
        <v>597</v>
      </c>
      <c r="B80" s="65" t="s">
        <v>628</v>
      </c>
      <c r="C80" s="66" t="s">
        <v>81</v>
      </c>
      <c r="D80" s="67" t="s">
        <v>590</v>
      </c>
      <c r="E80" s="184"/>
      <c r="F80" s="185"/>
      <c r="G80" s="186"/>
      <c r="H80" s="187"/>
    </row>
    <row r="81" spans="1:8" ht="36" customHeight="1">
      <c r="A81" s="121" t="s">
        <v>598</v>
      </c>
      <c r="B81" s="71" t="s">
        <v>52</v>
      </c>
      <c r="C81" s="66" t="s">
        <v>599</v>
      </c>
      <c r="D81" s="67" t="s">
        <v>246</v>
      </c>
      <c r="E81" s="184"/>
      <c r="F81" s="185"/>
      <c r="G81" s="187"/>
      <c r="H81" s="187"/>
    </row>
    <row r="82" spans="1:8" ht="36" customHeight="1">
      <c r="A82" s="121" t="s">
        <v>600</v>
      </c>
      <c r="B82" s="74" t="s">
        <v>238</v>
      </c>
      <c r="C82" s="66" t="s">
        <v>247</v>
      </c>
      <c r="D82" s="67"/>
      <c r="E82" s="68" t="s">
        <v>79</v>
      </c>
      <c r="F82" s="102">
        <v>70</v>
      </c>
      <c r="G82" s="69"/>
      <c r="H82" s="70">
        <f>ROUND(G82*F82,2)</f>
        <v>0</v>
      </c>
    </row>
    <row r="83" spans="1:8" ht="36" customHeight="1">
      <c r="A83" s="121" t="s">
        <v>601</v>
      </c>
      <c r="B83" s="74" t="s">
        <v>632</v>
      </c>
      <c r="C83" s="66" t="s">
        <v>602</v>
      </c>
      <c r="D83" s="67" t="s">
        <v>2</v>
      </c>
      <c r="E83" s="68" t="s">
        <v>79</v>
      </c>
      <c r="F83" s="102">
        <v>160</v>
      </c>
      <c r="G83" s="69"/>
      <c r="H83" s="70">
        <f>ROUND(G83*F83,2)</f>
        <v>0</v>
      </c>
    </row>
    <row r="84" spans="1:8" ht="36" customHeight="1">
      <c r="A84" s="121" t="s">
        <v>598</v>
      </c>
      <c r="B84" s="71" t="s">
        <v>63</v>
      </c>
      <c r="C84" s="66" t="s">
        <v>604</v>
      </c>
      <c r="D84" s="67" t="s">
        <v>246</v>
      </c>
      <c r="E84" s="184"/>
      <c r="F84" s="185"/>
      <c r="G84" s="187"/>
      <c r="H84" s="187"/>
    </row>
    <row r="85" spans="1:8" ht="36" customHeight="1">
      <c r="A85" s="121" t="s">
        <v>603</v>
      </c>
      <c r="B85" s="74" t="s">
        <v>238</v>
      </c>
      <c r="C85" s="66" t="s">
        <v>248</v>
      </c>
      <c r="D85" s="67"/>
      <c r="E85" s="68" t="s">
        <v>79</v>
      </c>
      <c r="F85" s="102">
        <v>20</v>
      </c>
      <c r="G85" s="69"/>
      <c r="H85" s="70">
        <f aca="true" t="shared" si="1" ref="H85:H90">ROUND(G85*F85,2)</f>
        <v>0</v>
      </c>
    </row>
    <row r="86" spans="1:8" ht="36" customHeight="1">
      <c r="A86" s="121" t="s">
        <v>600</v>
      </c>
      <c r="B86" s="74" t="s">
        <v>240</v>
      </c>
      <c r="C86" s="66" t="s">
        <v>247</v>
      </c>
      <c r="D86" s="67"/>
      <c r="E86" s="68" t="s">
        <v>79</v>
      </c>
      <c r="F86" s="102">
        <v>100</v>
      </c>
      <c r="G86" s="69"/>
      <c r="H86" s="70">
        <f t="shared" si="1"/>
        <v>0</v>
      </c>
    </row>
    <row r="87" spans="1:8" ht="36" customHeight="1">
      <c r="A87" s="121" t="s">
        <v>601</v>
      </c>
      <c r="B87" s="74" t="s">
        <v>249</v>
      </c>
      <c r="C87" s="66" t="s">
        <v>602</v>
      </c>
      <c r="D87" s="67" t="s">
        <v>2</v>
      </c>
      <c r="E87" s="68" t="s">
        <v>79</v>
      </c>
      <c r="F87" s="102">
        <v>90</v>
      </c>
      <c r="G87" s="69"/>
      <c r="H87" s="70">
        <f t="shared" si="1"/>
        <v>0</v>
      </c>
    </row>
    <row r="88" spans="1:8" ht="36" customHeight="1">
      <c r="A88" s="121" t="s">
        <v>605</v>
      </c>
      <c r="B88" s="71" t="s">
        <v>80</v>
      </c>
      <c r="C88" s="66" t="s">
        <v>606</v>
      </c>
      <c r="D88" s="67" t="s">
        <v>250</v>
      </c>
      <c r="E88" s="68" t="s">
        <v>79</v>
      </c>
      <c r="F88" s="102">
        <v>40</v>
      </c>
      <c r="G88" s="69"/>
      <c r="H88" s="70">
        <f t="shared" si="1"/>
        <v>0</v>
      </c>
    </row>
    <row r="89" spans="1:8" ht="36" customHeight="1">
      <c r="A89" s="121" t="s">
        <v>607</v>
      </c>
      <c r="B89" s="71" t="s">
        <v>100</v>
      </c>
      <c r="C89" s="66" t="s">
        <v>812</v>
      </c>
      <c r="D89" s="67" t="s">
        <v>251</v>
      </c>
      <c r="E89" s="68" t="s">
        <v>79</v>
      </c>
      <c r="F89" s="102">
        <v>50</v>
      </c>
      <c r="G89" s="69"/>
      <c r="H89" s="70">
        <f t="shared" si="1"/>
        <v>0</v>
      </c>
    </row>
    <row r="90" spans="1:8" ht="48" customHeight="1">
      <c r="A90" s="121" t="s">
        <v>608</v>
      </c>
      <c r="B90" s="71" t="s">
        <v>105</v>
      </c>
      <c r="C90" s="66" t="s">
        <v>813</v>
      </c>
      <c r="D90" s="67" t="s">
        <v>252</v>
      </c>
      <c r="E90" s="68" t="s">
        <v>79</v>
      </c>
      <c r="F90" s="102">
        <v>220</v>
      </c>
      <c r="G90" s="69"/>
      <c r="H90" s="70">
        <f t="shared" si="1"/>
        <v>0</v>
      </c>
    </row>
    <row r="91" spans="1:8" ht="36" customHeight="1">
      <c r="A91" s="121" t="s">
        <v>84</v>
      </c>
      <c r="B91" s="65" t="s">
        <v>629</v>
      </c>
      <c r="C91" s="66" t="s">
        <v>85</v>
      </c>
      <c r="D91" s="67" t="s">
        <v>253</v>
      </c>
      <c r="E91" s="192"/>
      <c r="F91" s="185"/>
      <c r="G91" s="186"/>
      <c r="H91" s="187"/>
    </row>
    <row r="92" spans="1:8" ht="36" customHeight="1">
      <c r="A92" s="121" t="s">
        <v>86</v>
      </c>
      <c r="B92" s="71" t="s">
        <v>52</v>
      </c>
      <c r="C92" s="66" t="s">
        <v>87</v>
      </c>
      <c r="D92" s="67"/>
      <c r="E92" s="184"/>
      <c r="F92" s="185"/>
      <c r="G92" s="186"/>
      <c r="H92" s="187"/>
    </row>
    <row r="93" spans="1:8" ht="36" customHeight="1">
      <c r="A93" s="121" t="s">
        <v>88</v>
      </c>
      <c r="B93" s="74" t="s">
        <v>238</v>
      </c>
      <c r="C93" s="66" t="s">
        <v>254</v>
      </c>
      <c r="D93" s="67"/>
      <c r="E93" s="68" t="s">
        <v>53</v>
      </c>
      <c r="F93" s="102">
        <v>1800</v>
      </c>
      <c r="G93" s="69"/>
      <c r="H93" s="70">
        <f>ROUND(G93*F93,2)</f>
        <v>0</v>
      </c>
    </row>
    <row r="94" spans="1:8" ht="36" customHeight="1">
      <c r="A94" s="121" t="s">
        <v>127</v>
      </c>
      <c r="B94" s="71" t="s">
        <v>63</v>
      </c>
      <c r="C94" s="66" t="s">
        <v>128</v>
      </c>
      <c r="D94" s="67"/>
      <c r="E94" s="184"/>
      <c r="F94" s="185"/>
      <c r="G94" s="186"/>
      <c r="H94" s="187"/>
    </row>
    <row r="95" spans="1:8" ht="36" customHeight="1">
      <c r="A95" s="121" t="s">
        <v>129</v>
      </c>
      <c r="B95" s="74" t="s">
        <v>238</v>
      </c>
      <c r="C95" s="66" t="s">
        <v>254</v>
      </c>
      <c r="D95" s="67"/>
      <c r="E95" s="68" t="s">
        <v>53</v>
      </c>
      <c r="F95" s="102">
        <v>200</v>
      </c>
      <c r="G95" s="69"/>
      <c r="H95" s="70">
        <f>ROUND(G95*F95,2)</f>
        <v>0</v>
      </c>
    </row>
    <row r="96" spans="1:8" ht="36" customHeight="1">
      <c r="A96" s="121" t="s">
        <v>255</v>
      </c>
      <c r="B96" s="65" t="s">
        <v>630</v>
      </c>
      <c r="C96" s="66" t="s">
        <v>256</v>
      </c>
      <c r="D96" s="67" t="s">
        <v>253</v>
      </c>
      <c r="E96" s="68" t="s">
        <v>53</v>
      </c>
      <c r="F96" s="102">
        <v>120</v>
      </c>
      <c r="G96" s="69"/>
      <c r="H96" s="70">
        <f>ROUND(G96*F96,2)</f>
        <v>0</v>
      </c>
    </row>
    <row r="97" spans="1:8" ht="36" customHeight="1">
      <c r="A97" s="121" t="s">
        <v>257</v>
      </c>
      <c r="B97" s="65" t="s">
        <v>266</v>
      </c>
      <c r="C97" s="66" t="s">
        <v>258</v>
      </c>
      <c r="D97" s="67" t="s">
        <v>259</v>
      </c>
      <c r="E97" s="184"/>
      <c r="F97" s="185"/>
      <c r="G97" s="186"/>
      <c r="H97" s="187"/>
    </row>
    <row r="98" spans="1:8" ht="36" customHeight="1">
      <c r="A98" s="121" t="s">
        <v>260</v>
      </c>
      <c r="B98" s="71" t="s">
        <v>52</v>
      </c>
      <c r="C98" s="66" t="s">
        <v>261</v>
      </c>
      <c r="D98" s="67" t="s">
        <v>2</v>
      </c>
      <c r="E98" s="68" t="s">
        <v>51</v>
      </c>
      <c r="F98" s="102">
        <v>4500</v>
      </c>
      <c r="G98" s="69"/>
      <c r="H98" s="70">
        <f>ROUND(G98*F98,2)</f>
        <v>0</v>
      </c>
    </row>
    <row r="99" spans="1:8" ht="36" customHeight="1">
      <c r="A99" s="121" t="s">
        <v>262</v>
      </c>
      <c r="B99" s="71" t="s">
        <v>63</v>
      </c>
      <c r="C99" s="66" t="s">
        <v>263</v>
      </c>
      <c r="D99" s="67" t="s">
        <v>2</v>
      </c>
      <c r="E99" s="68" t="s">
        <v>51</v>
      </c>
      <c r="F99" s="102">
        <v>200</v>
      </c>
      <c r="G99" s="69"/>
      <c r="H99" s="70">
        <f>ROUND(G99*F99,2)</f>
        <v>0</v>
      </c>
    </row>
    <row r="100" spans="1:8" ht="36" customHeight="1">
      <c r="A100" s="121" t="s">
        <v>264</v>
      </c>
      <c r="B100" s="71" t="s">
        <v>80</v>
      </c>
      <c r="C100" s="66" t="s">
        <v>265</v>
      </c>
      <c r="D100" s="67" t="s">
        <v>2</v>
      </c>
      <c r="E100" s="68" t="s">
        <v>51</v>
      </c>
      <c r="F100" s="102">
        <v>50</v>
      </c>
      <c r="G100" s="69"/>
      <c r="H100" s="70">
        <f>ROUND(G100*F100,2)</f>
        <v>0</v>
      </c>
    </row>
    <row r="101" spans="1:8" ht="36" customHeight="1">
      <c r="A101" s="78"/>
      <c r="B101" s="131"/>
      <c r="C101" s="79" t="s">
        <v>20</v>
      </c>
      <c r="D101" s="80"/>
      <c r="E101" s="193"/>
      <c r="F101" s="189"/>
      <c r="G101" s="190"/>
      <c r="H101" s="191"/>
    </row>
    <row r="102" spans="1:8" ht="36" customHeight="1">
      <c r="A102" s="120" t="s">
        <v>89</v>
      </c>
      <c r="B102" s="65" t="s">
        <v>277</v>
      </c>
      <c r="C102" s="66" t="s">
        <v>90</v>
      </c>
      <c r="D102" s="67" t="s">
        <v>722</v>
      </c>
      <c r="E102" s="184"/>
      <c r="F102" s="194"/>
      <c r="G102" s="186"/>
      <c r="H102" s="195"/>
    </row>
    <row r="103" spans="1:8" ht="36" customHeight="1">
      <c r="A103" s="120" t="s">
        <v>267</v>
      </c>
      <c r="B103" s="71" t="s">
        <v>52</v>
      </c>
      <c r="C103" s="66" t="s">
        <v>268</v>
      </c>
      <c r="D103" s="67" t="s">
        <v>2</v>
      </c>
      <c r="E103" s="68" t="s">
        <v>51</v>
      </c>
      <c r="F103" s="104">
        <v>170</v>
      </c>
      <c r="G103" s="69"/>
      <c r="H103" s="70">
        <f aca="true" t="shared" si="2" ref="H103:H111">ROUND(G103*F103,2)</f>
        <v>0</v>
      </c>
    </row>
    <row r="104" spans="1:8" ht="36" customHeight="1">
      <c r="A104" s="120" t="s">
        <v>267</v>
      </c>
      <c r="B104" s="71" t="s">
        <v>63</v>
      </c>
      <c r="C104" s="66" t="s">
        <v>269</v>
      </c>
      <c r="D104" s="67" t="s">
        <v>2</v>
      </c>
      <c r="E104" s="68" t="s">
        <v>51</v>
      </c>
      <c r="F104" s="104">
        <v>50</v>
      </c>
      <c r="G104" s="69"/>
      <c r="H104" s="70">
        <f t="shared" si="2"/>
        <v>0</v>
      </c>
    </row>
    <row r="105" spans="1:8" ht="36" customHeight="1">
      <c r="A105" s="120" t="s">
        <v>270</v>
      </c>
      <c r="B105" s="71" t="s">
        <v>80</v>
      </c>
      <c r="C105" s="66" t="s">
        <v>610</v>
      </c>
      <c r="D105" s="67" t="s">
        <v>2</v>
      </c>
      <c r="E105" s="68" t="s">
        <v>51</v>
      </c>
      <c r="F105" s="104">
        <v>39100</v>
      </c>
      <c r="G105" s="69"/>
      <c r="H105" s="70">
        <f t="shared" si="2"/>
        <v>0</v>
      </c>
    </row>
    <row r="106" spans="1:8" ht="36" customHeight="1">
      <c r="A106" s="120" t="s">
        <v>270</v>
      </c>
      <c r="B106" s="71" t="s">
        <v>100</v>
      </c>
      <c r="C106" s="66" t="s">
        <v>271</v>
      </c>
      <c r="D106" s="67" t="s">
        <v>2</v>
      </c>
      <c r="E106" s="68" t="s">
        <v>51</v>
      </c>
      <c r="F106" s="104">
        <v>6200</v>
      </c>
      <c r="G106" s="69"/>
      <c r="H106" s="70">
        <f t="shared" si="2"/>
        <v>0</v>
      </c>
    </row>
    <row r="107" spans="1:8" ht="36" customHeight="1">
      <c r="A107" s="120" t="s">
        <v>143</v>
      </c>
      <c r="B107" s="71" t="s">
        <v>105</v>
      </c>
      <c r="C107" s="66" t="s">
        <v>611</v>
      </c>
      <c r="D107" s="67" t="s">
        <v>2</v>
      </c>
      <c r="E107" s="68" t="s">
        <v>51</v>
      </c>
      <c r="F107" s="104">
        <v>300</v>
      </c>
      <c r="G107" s="69"/>
      <c r="H107" s="70">
        <f t="shared" si="2"/>
        <v>0</v>
      </c>
    </row>
    <row r="108" spans="1:8" ht="36" customHeight="1">
      <c r="A108" s="120" t="s">
        <v>143</v>
      </c>
      <c r="B108" s="71" t="s">
        <v>226</v>
      </c>
      <c r="C108" s="66" t="s">
        <v>144</v>
      </c>
      <c r="D108" s="67" t="s">
        <v>2</v>
      </c>
      <c r="E108" s="68" t="s">
        <v>51</v>
      </c>
      <c r="F108" s="104">
        <v>3480</v>
      </c>
      <c r="G108" s="69"/>
      <c r="H108" s="70">
        <f t="shared" si="2"/>
        <v>0</v>
      </c>
    </row>
    <row r="109" spans="1:8" ht="36" customHeight="1">
      <c r="A109" s="120" t="s">
        <v>145</v>
      </c>
      <c r="B109" s="71" t="s">
        <v>227</v>
      </c>
      <c r="C109" s="66" t="s">
        <v>146</v>
      </c>
      <c r="D109" s="67" t="s">
        <v>2</v>
      </c>
      <c r="E109" s="68" t="s">
        <v>51</v>
      </c>
      <c r="F109" s="104">
        <v>120</v>
      </c>
      <c r="G109" s="69"/>
      <c r="H109" s="70">
        <f t="shared" si="2"/>
        <v>0</v>
      </c>
    </row>
    <row r="110" spans="1:8" ht="36" customHeight="1">
      <c r="A110" s="120" t="s">
        <v>272</v>
      </c>
      <c r="B110" s="71" t="s">
        <v>228</v>
      </c>
      <c r="C110" s="66" t="s">
        <v>273</v>
      </c>
      <c r="D110" s="67" t="s">
        <v>237</v>
      </c>
      <c r="E110" s="68" t="s">
        <v>51</v>
      </c>
      <c r="F110" s="104">
        <v>370</v>
      </c>
      <c r="G110" s="69"/>
      <c r="H110" s="70">
        <f t="shared" si="2"/>
        <v>0</v>
      </c>
    </row>
    <row r="111" spans="1:8" ht="36" customHeight="1">
      <c r="A111" s="120" t="s">
        <v>274</v>
      </c>
      <c r="B111" s="71" t="s">
        <v>275</v>
      </c>
      <c r="C111" s="66" t="s">
        <v>276</v>
      </c>
      <c r="D111" s="67" t="s">
        <v>242</v>
      </c>
      <c r="E111" s="68" t="s">
        <v>51</v>
      </c>
      <c r="F111" s="104">
        <v>50</v>
      </c>
      <c r="G111" s="69"/>
      <c r="H111" s="70">
        <f t="shared" si="2"/>
        <v>0</v>
      </c>
    </row>
    <row r="112" spans="1:8" ht="36" customHeight="1">
      <c r="A112" s="120" t="s">
        <v>147</v>
      </c>
      <c r="B112" s="65" t="s">
        <v>283</v>
      </c>
      <c r="C112" s="66" t="s">
        <v>149</v>
      </c>
      <c r="D112" s="67" t="s">
        <v>722</v>
      </c>
      <c r="E112" s="184"/>
      <c r="F112" s="194"/>
      <c r="G112" s="186"/>
      <c r="H112" s="195"/>
    </row>
    <row r="113" spans="1:8" ht="36" customHeight="1">
      <c r="A113" s="120" t="s">
        <v>278</v>
      </c>
      <c r="B113" s="71" t="s">
        <v>52</v>
      </c>
      <c r="C113" s="66" t="s">
        <v>279</v>
      </c>
      <c r="D113" s="67"/>
      <c r="E113" s="68" t="s">
        <v>51</v>
      </c>
      <c r="F113" s="104">
        <v>1640</v>
      </c>
      <c r="G113" s="69"/>
      <c r="H113" s="70">
        <f>ROUND(G113*F113,2)</f>
        <v>0</v>
      </c>
    </row>
    <row r="114" spans="1:8" ht="36" customHeight="1">
      <c r="A114" s="120" t="s">
        <v>278</v>
      </c>
      <c r="B114" s="71" t="s">
        <v>63</v>
      </c>
      <c r="C114" s="66" t="s">
        <v>280</v>
      </c>
      <c r="D114" s="67"/>
      <c r="E114" s="68" t="s">
        <v>51</v>
      </c>
      <c r="F114" s="104">
        <v>410</v>
      </c>
      <c r="G114" s="69"/>
      <c r="H114" s="70">
        <f>ROUND(G114*F114,2)</f>
        <v>0</v>
      </c>
    </row>
    <row r="115" spans="1:8" ht="36" customHeight="1">
      <c r="A115" s="120" t="s">
        <v>150</v>
      </c>
      <c r="B115" s="71" t="s">
        <v>80</v>
      </c>
      <c r="C115" s="66" t="s">
        <v>281</v>
      </c>
      <c r="D115" s="67"/>
      <c r="E115" s="68" t="s">
        <v>51</v>
      </c>
      <c r="F115" s="104">
        <v>930</v>
      </c>
      <c r="G115" s="69"/>
      <c r="H115" s="70">
        <f>ROUND(G115*F115,2)</f>
        <v>0</v>
      </c>
    </row>
    <row r="116" spans="1:8" ht="36" customHeight="1">
      <c r="A116" s="120" t="s">
        <v>150</v>
      </c>
      <c r="B116" s="71" t="s">
        <v>100</v>
      </c>
      <c r="C116" s="66" t="s">
        <v>282</v>
      </c>
      <c r="D116" s="67"/>
      <c r="E116" s="68" t="s">
        <v>51</v>
      </c>
      <c r="F116" s="104">
        <v>240</v>
      </c>
      <c r="G116" s="69"/>
      <c r="H116" s="70">
        <f>ROUND(G116*F116,2)</f>
        <v>0</v>
      </c>
    </row>
    <row r="117" spans="1:8" ht="36" customHeight="1">
      <c r="A117" s="120" t="s">
        <v>91</v>
      </c>
      <c r="B117" s="65" t="s">
        <v>288</v>
      </c>
      <c r="C117" s="66" t="s">
        <v>92</v>
      </c>
      <c r="D117" s="67" t="s">
        <v>723</v>
      </c>
      <c r="E117" s="184"/>
      <c r="F117" s="194"/>
      <c r="G117" s="186"/>
      <c r="H117" s="195"/>
    </row>
    <row r="118" spans="1:8" ht="36" customHeight="1">
      <c r="A118" s="154" t="s">
        <v>777</v>
      </c>
      <c r="B118" s="155" t="s">
        <v>52</v>
      </c>
      <c r="C118" s="156" t="s">
        <v>779</v>
      </c>
      <c r="D118" s="157" t="s">
        <v>778</v>
      </c>
      <c r="E118" s="158" t="s">
        <v>79</v>
      </c>
      <c r="F118" s="161">
        <v>50</v>
      </c>
      <c r="G118" s="159"/>
      <c r="H118" s="160">
        <f>ROUND(G118*F118,2)</f>
        <v>0</v>
      </c>
    </row>
    <row r="119" spans="1:8" ht="36" customHeight="1">
      <c r="A119" s="120" t="s">
        <v>130</v>
      </c>
      <c r="B119" s="71" t="s">
        <v>63</v>
      </c>
      <c r="C119" s="66" t="s">
        <v>612</v>
      </c>
      <c r="D119" s="67" t="s">
        <v>82</v>
      </c>
      <c r="E119" s="68" t="s">
        <v>79</v>
      </c>
      <c r="F119" s="102">
        <v>100</v>
      </c>
      <c r="G119" s="69"/>
      <c r="H119" s="70">
        <f>ROUND(G119*F119,2)</f>
        <v>0</v>
      </c>
    </row>
    <row r="120" spans="1:8" ht="36" customHeight="1">
      <c r="A120" s="120" t="s">
        <v>130</v>
      </c>
      <c r="B120" s="71" t="s">
        <v>80</v>
      </c>
      <c r="C120" s="66" t="s">
        <v>613</v>
      </c>
      <c r="D120" s="67" t="s">
        <v>82</v>
      </c>
      <c r="E120" s="68" t="s">
        <v>79</v>
      </c>
      <c r="F120" s="102">
        <v>150</v>
      </c>
      <c r="G120" s="69"/>
      <c r="H120" s="70">
        <f>ROUND(G120*F120,2)</f>
        <v>0</v>
      </c>
    </row>
    <row r="121" spans="1:8" ht="36" customHeight="1">
      <c r="A121" s="120" t="s">
        <v>93</v>
      </c>
      <c r="B121" s="71" t="s">
        <v>100</v>
      </c>
      <c r="C121" s="66" t="s">
        <v>814</v>
      </c>
      <c r="D121" s="67" t="s">
        <v>284</v>
      </c>
      <c r="E121" s="68" t="s">
        <v>79</v>
      </c>
      <c r="F121" s="102">
        <v>125</v>
      </c>
      <c r="G121" s="69"/>
      <c r="H121" s="70">
        <f>ROUND(G121*F121,2)</f>
        <v>0</v>
      </c>
    </row>
    <row r="122" spans="1:8" ht="48" customHeight="1">
      <c r="A122" s="121"/>
      <c r="B122" s="71" t="s">
        <v>105</v>
      </c>
      <c r="C122" s="66" t="s">
        <v>815</v>
      </c>
      <c r="D122" s="67" t="s">
        <v>252</v>
      </c>
      <c r="E122" s="68" t="s">
        <v>79</v>
      </c>
      <c r="F122" s="102">
        <v>90</v>
      </c>
      <c r="G122" s="69"/>
      <c r="H122" s="70">
        <f>ROUND(G122,2)*F122</f>
        <v>0</v>
      </c>
    </row>
    <row r="123" spans="1:8" ht="48" customHeight="1">
      <c r="A123" s="121"/>
      <c r="B123" s="71" t="s">
        <v>226</v>
      </c>
      <c r="C123" s="66" t="s">
        <v>816</v>
      </c>
      <c r="D123" s="67"/>
      <c r="E123" s="68" t="s">
        <v>79</v>
      </c>
      <c r="F123" s="102">
        <v>140</v>
      </c>
      <c r="G123" s="69"/>
      <c r="H123" s="70">
        <f>ROUND(G123,2)*F123</f>
        <v>0</v>
      </c>
    </row>
    <row r="124" spans="1:8" ht="48" customHeight="1">
      <c r="A124" s="121" t="s">
        <v>285</v>
      </c>
      <c r="B124" s="71" t="s">
        <v>227</v>
      </c>
      <c r="C124" s="66" t="s">
        <v>817</v>
      </c>
      <c r="D124" s="67" t="s">
        <v>252</v>
      </c>
      <c r="E124" s="68" t="s">
        <v>79</v>
      </c>
      <c r="F124" s="102">
        <v>250</v>
      </c>
      <c r="G124" s="69"/>
      <c r="H124" s="70">
        <f>ROUND(G124*F124,2)</f>
        <v>0</v>
      </c>
    </row>
    <row r="125" spans="1:8" ht="48" customHeight="1">
      <c r="A125" s="121"/>
      <c r="B125" s="71" t="s">
        <v>228</v>
      </c>
      <c r="C125" s="66" t="s">
        <v>818</v>
      </c>
      <c r="D125" s="67"/>
      <c r="E125" s="68" t="s">
        <v>79</v>
      </c>
      <c r="F125" s="102">
        <v>9160</v>
      </c>
      <c r="G125" s="69"/>
      <c r="H125" s="70">
        <f>ROUND(G125,2)*F125</f>
        <v>0</v>
      </c>
    </row>
    <row r="126" spans="1:8" ht="48" customHeight="1">
      <c r="A126" s="121"/>
      <c r="B126" s="71" t="s">
        <v>275</v>
      </c>
      <c r="C126" s="66" t="s">
        <v>819</v>
      </c>
      <c r="D126" s="67" t="s">
        <v>286</v>
      </c>
      <c r="E126" s="68" t="s">
        <v>79</v>
      </c>
      <c r="F126" s="102">
        <v>160</v>
      </c>
      <c r="G126" s="69"/>
      <c r="H126" s="70">
        <f>ROUND(G126,2)*F126</f>
        <v>0</v>
      </c>
    </row>
    <row r="127" spans="1:8" ht="36" customHeight="1">
      <c r="A127" s="121"/>
      <c r="B127" s="71" t="s">
        <v>287</v>
      </c>
      <c r="C127" s="66" t="s">
        <v>820</v>
      </c>
      <c r="D127" s="67"/>
      <c r="E127" s="68" t="s">
        <v>79</v>
      </c>
      <c r="F127" s="102">
        <v>170</v>
      </c>
      <c r="G127" s="69"/>
      <c r="H127" s="70">
        <f>ROUND(G127,2)*F127</f>
        <v>0</v>
      </c>
    </row>
    <row r="128" spans="1:8" ht="36" customHeight="1">
      <c r="A128" s="120"/>
      <c r="B128" s="65" t="s">
        <v>292</v>
      </c>
      <c r="C128" s="66" t="s">
        <v>83</v>
      </c>
      <c r="D128" s="67" t="s">
        <v>609</v>
      </c>
      <c r="E128" s="184"/>
      <c r="F128" s="194"/>
      <c r="G128" s="186"/>
      <c r="H128" s="195"/>
    </row>
    <row r="129" spans="1:8" ht="36" customHeight="1">
      <c r="A129" s="120" t="s">
        <v>152</v>
      </c>
      <c r="B129" s="75" t="s">
        <v>52</v>
      </c>
      <c r="C129" s="76" t="s">
        <v>289</v>
      </c>
      <c r="D129" s="77"/>
      <c r="E129" s="68" t="s">
        <v>79</v>
      </c>
      <c r="F129" s="104">
        <v>1000</v>
      </c>
      <c r="G129" s="69"/>
      <c r="H129" s="70">
        <f>ROUND(G129,2)*F129</f>
        <v>0</v>
      </c>
    </row>
    <row r="130" spans="1:8" ht="36" customHeight="1">
      <c r="A130" s="120" t="s">
        <v>152</v>
      </c>
      <c r="B130" s="75" t="s">
        <v>63</v>
      </c>
      <c r="C130" s="76" t="s">
        <v>290</v>
      </c>
      <c r="D130" s="77"/>
      <c r="E130" s="68" t="s">
        <v>79</v>
      </c>
      <c r="F130" s="104">
        <v>9500</v>
      </c>
      <c r="G130" s="69"/>
      <c r="H130" s="70">
        <f>ROUND(G130,2)*F130</f>
        <v>0</v>
      </c>
    </row>
    <row r="131" spans="1:8" ht="36" customHeight="1">
      <c r="A131" s="120" t="s">
        <v>291</v>
      </c>
      <c r="B131" s="65" t="s">
        <v>296</v>
      </c>
      <c r="C131" s="66" t="s">
        <v>293</v>
      </c>
      <c r="D131" s="67" t="s">
        <v>294</v>
      </c>
      <c r="E131" s="68" t="s">
        <v>51</v>
      </c>
      <c r="F131" s="104">
        <v>1100</v>
      </c>
      <c r="G131" s="69"/>
      <c r="H131" s="70">
        <f>ROUND(G131*F131,2)</f>
        <v>0</v>
      </c>
    </row>
    <row r="132" spans="1:8" ht="36" customHeight="1">
      <c r="A132" s="120"/>
      <c r="B132" s="65" t="s">
        <v>299</v>
      </c>
      <c r="C132" s="66" t="s">
        <v>648</v>
      </c>
      <c r="D132" s="67" t="s">
        <v>724</v>
      </c>
      <c r="E132" s="68" t="s">
        <v>58</v>
      </c>
      <c r="F132" s="104">
        <v>58</v>
      </c>
      <c r="G132" s="69"/>
      <c r="H132" s="70">
        <f>ROUND(G132,2)*F132</f>
        <v>0</v>
      </c>
    </row>
    <row r="133" spans="1:8" ht="36" customHeight="1">
      <c r="A133" s="120" t="s">
        <v>295</v>
      </c>
      <c r="B133" s="65" t="s">
        <v>303</v>
      </c>
      <c r="C133" s="66" t="s">
        <v>297</v>
      </c>
      <c r="D133" s="67" t="s">
        <v>725</v>
      </c>
      <c r="E133" s="68" t="s">
        <v>51</v>
      </c>
      <c r="F133" s="104">
        <v>200</v>
      </c>
      <c r="G133" s="69"/>
      <c r="H133" s="70">
        <f>ROUND(G133*F133,2)</f>
        <v>0</v>
      </c>
    </row>
    <row r="134" spans="1:8" ht="36" customHeight="1">
      <c r="A134" s="120" t="s">
        <v>298</v>
      </c>
      <c r="B134" s="65" t="s">
        <v>309</v>
      </c>
      <c r="C134" s="66" t="s">
        <v>300</v>
      </c>
      <c r="D134" s="67" t="s">
        <v>301</v>
      </c>
      <c r="E134" s="68" t="s">
        <v>51</v>
      </c>
      <c r="F134" s="104">
        <v>200</v>
      </c>
      <c r="G134" s="69"/>
      <c r="H134" s="70">
        <f>ROUND(G134*F134,2)</f>
        <v>0</v>
      </c>
    </row>
    <row r="135" spans="1:8" ht="36" customHeight="1">
      <c r="A135" s="120" t="s">
        <v>302</v>
      </c>
      <c r="B135" s="65" t="s">
        <v>649</v>
      </c>
      <c r="C135" s="66" t="s">
        <v>304</v>
      </c>
      <c r="D135" s="67" t="s">
        <v>253</v>
      </c>
      <c r="E135" s="192"/>
      <c r="F135" s="185"/>
      <c r="G135" s="186"/>
      <c r="H135" s="195"/>
    </row>
    <row r="136" spans="1:8" ht="36" customHeight="1">
      <c r="A136" s="120" t="s">
        <v>305</v>
      </c>
      <c r="B136" s="71" t="s">
        <v>52</v>
      </c>
      <c r="C136" s="66" t="s">
        <v>87</v>
      </c>
      <c r="D136" s="67"/>
      <c r="E136" s="184"/>
      <c r="F136" s="185"/>
      <c r="G136" s="186"/>
      <c r="H136" s="195"/>
    </row>
    <row r="137" spans="1:8" ht="36" customHeight="1">
      <c r="A137" s="120" t="s">
        <v>306</v>
      </c>
      <c r="B137" s="74" t="s">
        <v>238</v>
      </c>
      <c r="C137" s="66" t="s">
        <v>254</v>
      </c>
      <c r="D137" s="67"/>
      <c r="E137" s="68" t="s">
        <v>53</v>
      </c>
      <c r="F137" s="102">
        <v>50</v>
      </c>
      <c r="G137" s="69"/>
      <c r="H137" s="70">
        <f>ROUND(G137*F137,2)</f>
        <v>0</v>
      </c>
    </row>
    <row r="138" spans="1:8" ht="36" customHeight="1">
      <c r="A138" s="120" t="s">
        <v>307</v>
      </c>
      <c r="B138" s="71" t="s">
        <v>63</v>
      </c>
      <c r="C138" s="66" t="s">
        <v>128</v>
      </c>
      <c r="D138" s="67"/>
      <c r="E138" s="184"/>
      <c r="F138" s="185"/>
      <c r="G138" s="186"/>
      <c r="H138" s="195"/>
    </row>
    <row r="139" spans="1:8" ht="36" customHeight="1">
      <c r="A139" s="120" t="s">
        <v>308</v>
      </c>
      <c r="B139" s="74" t="s">
        <v>238</v>
      </c>
      <c r="C139" s="66" t="s">
        <v>254</v>
      </c>
      <c r="D139" s="67"/>
      <c r="E139" s="68" t="s">
        <v>53</v>
      </c>
      <c r="F139" s="102">
        <v>100</v>
      </c>
      <c r="G139" s="69"/>
      <c r="H139" s="70">
        <f>ROUND(G139*F139,2)</f>
        <v>0</v>
      </c>
    </row>
    <row r="140" spans="1:8" ht="36" customHeight="1">
      <c r="A140" s="78"/>
      <c r="B140" s="131"/>
      <c r="C140" s="79" t="s">
        <v>21</v>
      </c>
      <c r="D140" s="80"/>
      <c r="E140" s="196"/>
      <c r="F140" s="189"/>
      <c r="G140" s="190"/>
      <c r="H140" s="191"/>
    </row>
    <row r="141" spans="1:8" ht="36" customHeight="1">
      <c r="A141" s="120" t="s">
        <v>94</v>
      </c>
      <c r="B141" s="65" t="s">
        <v>650</v>
      </c>
      <c r="C141" s="66" t="s">
        <v>95</v>
      </c>
      <c r="D141" s="67" t="s">
        <v>310</v>
      </c>
      <c r="E141" s="68" t="s">
        <v>79</v>
      </c>
      <c r="F141" s="104">
        <v>3300</v>
      </c>
      <c r="G141" s="69"/>
      <c r="H141" s="70">
        <f>ROUND(G141*F141,2)</f>
        <v>0</v>
      </c>
    </row>
    <row r="142" spans="1:8" ht="36" customHeight="1" thickBot="1">
      <c r="A142" s="122"/>
      <c r="B142" s="132" t="str">
        <f>B7</f>
        <v>A</v>
      </c>
      <c r="C142" s="247" t="str">
        <f>C7</f>
        <v>ROADWORKS</v>
      </c>
      <c r="D142" s="248"/>
      <c r="E142" s="248"/>
      <c r="F142" s="249"/>
      <c r="G142" s="10" t="s">
        <v>17</v>
      </c>
      <c r="H142" s="139">
        <f>SUM(H8:H141)</f>
        <v>0</v>
      </c>
    </row>
    <row r="143" spans="1:8" ht="36" customHeight="1" thickTop="1">
      <c r="A143" s="60"/>
      <c r="B143" s="133" t="s">
        <v>13</v>
      </c>
      <c r="C143" s="244" t="s">
        <v>311</v>
      </c>
      <c r="D143" s="245"/>
      <c r="E143" s="245"/>
      <c r="F143" s="246"/>
      <c r="G143" s="197"/>
      <c r="H143" s="198"/>
    </row>
    <row r="144" spans="1:8" ht="36" customHeight="1">
      <c r="A144" s="78"/>
      <c r="B144" s="131"/>
      <c r="C144" s="79" t="s">
        <v>22</v>
      </c>
      <c r="D144" s="80"/>
      <c r="E144" s="196"/>
      <c r="F144" s="189"/>
      <c r="G144" s="190"/>
      <c r="H144" s="191"/>
    </row>
    <row r="145" spans="1:8" ht="36" customHeight="1">
      <c r="A145" s="81"/>
      <c r="B145" s="65" t="s">
        <v>106</v>
      </c>
      <c r="C145" s="66" t="s">
        <v>743</v>
      </c>
      <c r="D145" s="67" t="s">
        <v>312</v>
      </c>
      <c r="E145" s="199"/>
      <c r="F145" s="200"/>
      <c r="G145" s="186"/>
      <c r="H145" s="201"/>
    </row>
    <row r="146" spans="1:8" ht="36" customHeight="1">
      <c r="A146" s="81"/>
      <c r="B146" s="71" t="s">
        <v>52</v>
      </c>
      <c r="C146" s="66" t="s">
        <v>744</v>
      </c>
      <c r="D146" s="67"/>
      <c r="E146" s="199"/>
      <c r="F146" s="200"/>
      <c r="G146" s="186"/>
      <c r="H146" s="201"/>
    </row>
    <row r="147" spans="1:8" ht="36" customHeight="1">
      <c r="A147" s="81"/>
      <c r="B147" s="74" t="s">
        <v>238</v>
      </c>
      <c r="C147" s="66" t="s">
        <v>745</v>
      </c>
      <c r="D147" s="67"/>
      <c r="E147" s="67" t="s">
        <v>79</v>
      </c>
      <c r="F147" s="104">
        <v>31</v>
      </c>
      <c r="G147" s="69"/>
      <c r="H147" s="73">
        <f>ROUND(G147,2)*F147</f>
        <v>0</v>
      </c>
    </row>
    <row r="148" spans="1:8" ht="36" customHeight="1">
      <c r="A148" s="81"/>
      <c r="B148" s="71" t="s">
        <v>63</v>
      </c>
      <c r="C148" s="66" t="s">
        <v>746</v>
      </c>
      <c r="D148" s="67"/>
      <c r="E148" s="199"/>
      <c r="F148" s="200"/>
      <c r="G148" s="186"/>
      <c r="H148" s="201"/>
    </row>
    <row r="149" spans="1:8" ht="36" customHeight="1">
      <c r="A149" s="81"/>
      <c r="B149" s="74" t="s">
        <v>238</v>
      </c>
      <c r="C149" s="66" t="s">
        <v>745</v>
      </c>
      <c r="D149" s="67"/>
      <c r="E149" s="67" t="s">
        <v>79</v>
      </c>
      <c r="F149" s="104">
        <v>195</v>
      </c>
      <c r="G149" s="69"/>
      <c r="H149" s="73">
        <f>ROUND(G149,2)*F149</f>
        <v>0</v>
      </c>
    </row>
    <row r="150" spans="1:8" ht="36" customHeight="1">
      <c r="A150" s="81"/>
      <c r="B150" s="71" t="s">
        <v>80</v>
      </c>
      <c r="C150" s="66" t="s">
        <v>763</v>
      </c>
      <c r="D150" s="67"/>
      <c r="E150" s="199"/>
      <c r="F150" s="200"/>
      <c r="G150" s="186"/>
      <c r="H150" s="201"/>
    </row>
    <row r="151" spans="1:8" ht="36" customHeight="1">
      <c r="A151" s="81"/>
      <c r="B151" s="74" t="s">
        <v>238</v>
      </c>
      <c r="C151" s="66" t="s">
        <v>747</v>
      </c>
      <c r="D151" s="67"/>
      <c r="E151" s="67" t="s">
        <v>79</v>
      </c>
      <c r="F151" s="104">
        <v>33</v>
      </c>
      <c r="G151" s="69"/>
      <c r="H151" s="73">
        <f>ROUND(G151,2)*F151</f>
        <v>0</v>
      </c>
    </row>
    <row r="152" spans="1:8" ht="36" customHeight="1">
      <c r="A152" s="81"/>
      <c r="B152" s="71" t="s">
        <v>100</v>
      </c>
      <c r="C152" s="66" t="s">
        <v>748</v>
      </c>
      <c r="D152" s="67"/>
      <c r="E152" s="199"/>
      <c r="F152" s="200"/>
      <c r="G152" s="186"/>
      <c r="H152" s="201"/>
    </row>
    <row r="153" spans="1:8" ht="36" customHeight="1">
      <c r="A153" s="81"/>
      <c r="B153" s="74" t="s">
        <v>238</v>
      </c>
      <c r="C153" s="66" t="s">
        <v>747</v>
      </c>
      <c r="D153" s="67"/>
      <c r="E153" s="67" t="s">
        <v>79</v>
      </c>
      <c r="F153" s="104">
        <v>50</v>
      </c>
      <c r="G153" s="69"/>
      <c r="H153" s="73">
        <f>ROUND(G153,2)*F153</f>
        <v>0</v>
      </c>
    </row>
    <row r="154" spans="1:8" ht="36" customHeight="1">
      <c r="A154" s="81"/>
      <c r="B154" s="71" t="s">
        <v>105</v>
      </c>
      <c r="C154" s="66" t="s">
        <v>749</v>
      </c>
      <c r="D154" s="67"/>
      <c r="E154" s="199"/>
      <c r="F154" s="200"/>
      <c r="G154" s="186"/>
      <c r="H154" s="201"/>
    </row>
    <row r="155" spans="1:8" ht="36" customHeight="1">
      <c r="A155" s="81"/>
      <c r="B155" s="74" t="s">
        <v>238</v>
      </c>
      <c r="C155" s="66" t="s">
        <v>745</v>
      </c>
      <c r="D155" s="67"/>
      <c r="E155" s="67" t="s">
        <v>79</v>
      </c>
      <c r="F155" s="104">
        <v>142</v>
      </c>
      <c r="G155" s="69"/>
      <c r="H155" s="73">
        <f>ROUND(G155,2)*F155</f>
        <v>0</v>
      </c>
    </row>
    <row r="156" spans="1:8" ht="36" customHeight="1">
      <c r="A156" s="81"/>
      <c r="B156" s="65" t="s">
        <v>107</v>
      </c>
      <c r="C156" s="66" t="s">
        <v>313</v>
      </c>
      <c r="D156" s="67" t="s">
        <v>314</v>
      </c>
      <c r="E156" s="199"/>
      <c r="F156" s="200"/>
      <c r="G156" s="186"/>
      <c r="H156" s="201"/>
    </row>
    <row r="157" spans="1:8" ht="36" customHeight="1">
      <c r="A157" s="81"/>
      <c r="B157" s="71" t="s">
        <v>52</v>
      </c>
      <c r="C157" s="66" t="s">
        <v>315</v>
      </c>
      <c r="D157" s="82"/>
      <c r="E157" s="202"/>
      <c r="F157" s="200"/>
      <c r="G157" s="186"/>
      <c r="H157" s="201"/>
    </row>
    <row r="158" spans="1:8" ht="36" customHeight="1">
      <c r="A158" s="81"/>
      <c r="B158" s="74" t="s">
        <v>238</v>
      </c>
      <c r="C158" s="83" t="s">
        <v>757</v>
      </c>
      <c r="D158" s="82"/>
      <c r="E158" s="84" t="s">
        <v>132</v>
      </c>
      <c r="F158" s="164">
        <v>6.5</v>
      </c>
      <c r="G158" s="69"/>
      <c r="H158" s="73">
        <f>ROUND(G158,2)*F158</f>
        <v>0</v>
      </c>
    </row>
    <row r="159" spans="1:8" ht="36" customHeight="1">
      <c r="A159" s="81"/>
      <c r="B159" s="74" t="s">
        <v>240</v>
      </c>
      <c r="C159" s="83" t="s">
        <v>758</v>
      </c>
      <c r="D159" s="82"/>
      <c r="E159" s="84" t="s">
        <v>132</v>
      </c>
      <c r="F159" s="164">
        <v>3.5</v>
      </c>
      <c r="G159" s="69"/>
      <c r="H159" s="73">
        <f>ROUND(G159,2)*F159</f>
        <v>0</v>
      </c>
    </row>
    <row r="160" spans="1:8" ht="36" customHeight="1">
      <c r="A160" s="81"/>
      <c r="B160" s="65" t="s">
        <v>108</v>
      </c>
      <c r="C160" s="66" t="s">
        <v>800</v>
      </c>
      <c r="D160" s="67" t="s">
        <v>314</v>
      </c>
      <c r="E160" s="199"/>
      <c r="F160" s="200"/>
      <c r="G160" s="186"/>
      <c r="H160" s="201"/>
    </row>
    <row r="161" spans="1:8" ht="36" customHeight="1">
      <c r="A161" s="81"/>
      <c r="B161" s="71" t="s">
        <v>52</v>
      </c>
      <c r="C161" s="66" t="s">
        <v>317</v>
      </c>
      <c r="D161" s="82"/>
      <c r="E161" s="202"/>
      <c r="F161" s="200"/>
      <c r="G161" s="186"/>
      <c r="H161" s="201"/>
    </row>
    <row r="162" spans="1:8" ht="36" customHeight="1">
      <c r="A162" s="81"/>
      <c r="B162" s="74" t="s">
        <v>238</v>
      </c>
      <c r="C162" s="83" t="s">
        <v>759</v>
      </c>
      <c r="D162" s="82"/>
      <c r="E162" s="84" t="s">
        <v>132</v>
      </c>
      <c r="F162" s="164">
        <v>3</v>
      </c>
      <c r="G162" s="69"/>
      <c r="H162" s="73">
        <f>ROUND(G162,2)*F162</f>
        <v>0</v>
      </c>
    </row>
    <row r="163" spans="1:8" ht="36" customHeight="1">
      <c r="A163" s="120" t="s">
        <v>318</v>
      </c>
      <c r="B163" s="65" t="s">
        <v>109</v>
      </c>
      <c r="C163" s="66" t="s">
        <v>319</v>
      </c>
      <c r="D163" s="67" t="s">
        <v>726</v>
      </c>
      <c r="E163" s="184"/>
      <c r="F163" s="194"/>
      <c r="G163" s="186"/>
      <c r="H163" s="195"/>
    </row>
    <row r="164" spans="1:8" ht="36" customHeight="1">
      <c r="A164" s="16"/>
      <c r="B164" s="71" t="s">
        <v>52</v>
      </c>
      <c r="C164" s="66" t="s">
        <v>321</v>
      </c>
      <c r="D164" s="67"/>
      <c r="E164" s="184"/>
      <c r="F164" s="194"/>
      <c r="G164" s="186"/>
      <c r="H164" s="195"/>
    </row>
    <row r="165" spans="1:8" ht="36" customHeight="1">
      <c r="A165" s="120" t="s">
        <v>320</v>
      </c>
      <c r="B165" s="74" t="s">
        <v>238</v>
      </c>
      <c r="C165" s="83" t="s">
        <v>323</v>
      </c>
      <c r="D165" s="67"/>
      <c r="E165" s="68" t="s">
        <v>58</v>
      </c>
      <c r="F165" s="104">
        <v>19</v>
      </c>
      <c r="G165" s="69"/>
      <c r="H165" s="73">
        <f>ROUND(G165,2)*F165</f>
        <v>0</v>
      </c>
    </row>
    <row r="166" spans="1:8" ht="36" customHeight="1">
      <c r="A166" s="85"/>
      <c r="B166" s="71" t="s">
        <v>63</v>
      </c>
      <c r="C166" s="66" t="s">
        <v>324</v>
      </c>
      <c r="D166" s="67"/>
      <c r="E166" s="184"/>
      <c r="F166" s="194"/>
      <c r="G166" s="203"/>
      <c r="H166" s="195"/>
    </row>
    <row r="167" spans="1:8" ht="36" customHeight="1">
      <c r="A167" s="85"/>
      <c r="B167" s="74" t="s">
        <v>238</v>
      </c>
      <c r="C167" s="83" t="s">
        <v>322</v>
      </c>
      <c r="D167" s="67"/>
      <c r="E167" s="68" t="s">
        <v>58</v>
      </c>
      <c r="F167" s="104">
        <v>24</v>
      </c>
      <c r="G167" s="69"/>
      <c r="H167" s="73">
        <f>ROUND(G167,2)*F167</f>
        <v>0</v>
      </c>
    </row>
    <row r="168" spans="1:8" ht="36" customHeight="1">
      <c r="A168" s="120" t="s">
        <v>325</v>
      </c>
      <c r="B168" s="65" t="s">
        <v>110</v>
      </c>
      <c r="C168" s="66" t="s">
        <v>326</v>
      </c>
      <c r="D168" s="67" t="s">
        <v>314</v>
      </c>
      <c r="E168" s="184"/>
      <c r="F168" s="194"/>
      <c r="G168" s="186"/>
      <c r="H168" s="195"/>
    </row>
    <row r="169" spans="1:8" ht="36" customHeight="1">
      <c r="A169" s="16"/>
      <c r="B169" s="71" t="s">
        <v>52</v>
      </c>
      <c r="C169" s="66" t="s">
        <v>328</v>
      </c>
      <c r="D169" s="67"/>
      <c r="E169" s="184"/>
      <c r="F169" s="194"/>
      <c r="G169" s="186"/>
      <c r="H169" s="195"/>
    </row>
    <row r="170" spans="1:8" ht="36" customHeight="1">
      <c r="A170" s="120" t="s">
        <v>327</v>
      </c>
      <c r="B170" s="74" t="s">
        <v>238</v>
      </c>
      <c r="C170" s="83" t="s">
        <v>329</v>
      </c>
      <c r="D170" s="67"/>
      <c r="E170" s="68" t="s">
        <v>58</v>
      </c>
      <c r="F170" s="104">
        <v>34</v>
      </c>
      <c r="G170" s="69"/>
      <c r="H170" s="73">
        <f>ROUND(G170,2)*F170</f>
        <v>0</v>
      </c>
    </row>
    <row r="171" spans="1:8" ht="36" customHeight="1">
      <c r="A171" s="120"/>
      <c r="B171" s="65" t="s">
        <v>111</v>
      </c>
      <c r="C171" s="66" t="s">
        <v>330</v>
      </c>
      <c r="D171" s="67" t="s">
        <v>727</v>
      </c>
      <c r="E171" s="68" t="s">
        <v>79</v>
      </c>
      <c r="F171" s="104">
        <v>20</v>
      </c>
      <c r="G171" s="69"/>
      <c r="H171" s="73">
        <f>ROUND(G171,2)*F171</f>
        <v>0</v>
      </c>
    </row>
    <row r="172" spans="1:8" ht="36" customHeight="1">
      <c r="A172" s="120" t="s">
        <v>332</v>
      </c>
      <c r="B172" s="65" t="s">
        <v>113</v>
      </c>
      <c r="C172" s="66" t="s">
        <v>333</v>
      </c>
      <c r="D172" s="67" t="s">
        <v>314</v>
      </c>
      <c r="E172" s="184"/>
      <c r="F172" s="194"/>
      <c r="G172" s="186"/>
      <c r="H172" s="195"/>
    </row>
    <row r="173" spans="1:8" ht="36" customHeight="1">
      <c r="A173" s="120" t="s">
        <v>334</v>
      </c>
      <c r="B173" s="71" t="s">
        <v>52</v>
      </c>
      <c r="C173" s="66" t="s">
        <v>750</v>
      </c>
      <c r="D173" s="67"/>
      <c r="E173" s="184"/>
      <c r="F173" s="194"/>
      <c r="G173" s="186"/>
      <c r="H173" s="195"/>
    </row>
    <row r="174" spans="1:8" ht="36" customHeight="1">
      <c r="A174" s="120" t="s">
        <v>336</v>
      </c>
      <c r="B174" s="74" t="s">
        <v>238</v>
      </c>
      <c r="C174" s="66" t="s">
        <v>751</v>
      </c>
      <c r="D174" s="67"/>
      <c r="E174" s="68" t="s">
        <v>79</v>
      </c>
      <c r="F174" s="104">
        <v>32</v>
      </c>
      <c r="G174" s="69"/>
      <c r="H174" s="73">
        <f>ROUND(G174,2)*F174</f>
        <v>0</v>
      </c>
    </row>
    <row r="175" spans="1:8" ht="36" customHeight="1">
      <c r="A175" s="120" t="s">
        <v>334</v>
      </c>
      <c r="B175" s="71" t="s">
        <v>63</v>
      </c>
      <c r="C175" s="66" t="s">
        <v>635</v>
      </c>
      <c r="D175" s="67"/>
      <c r="E175" s="184"/>
      <c r="F175" s="194"/>
      <c r="G175" s="186"/>
      <c r="H175" s="195"/>
    </row>
    <row r="176" spans="1:8" ht="36" customHeight="1">
      <c r="A176" s="120" t="s">
        <v>335</v>
      </c>
      <c r="B176" s="74" t="s">
        <v>238</v>
      </c>
      <c r="C176" s="66" t="s">
        <v>338</v>
      </c>
      <c r="D176" s="67"/>
      <c r="E176" s="68" t="s">
        <v>79</v>
      </c>
      <c r="F176" s="104">
        <v>80</v>
      </c>
      <c r="G176" s="69"/>
      <c r="H176" s="73">
        <f>ROUND(G176,2)*F176</f>
        <v>0</v>
      </c>
    </row>
    <row r="177" spans="1:8" ht="36" customHeight="1">
      <c r="A177" s="120" t="s">
        <v>335</v>
      </c>
      <c r="B177" s="74" t="s">
        <v>240</v>
      </c>
      <c r="C177" s="66" t="s">
        <v>752</v>
      </c>
      <c r="D177" s="67"/>
      <c r="E177" s="68" t="s">
        <v>79</v>
      </c>
      <c r="F177" s="104">
        <v>15</v>
      </c>
      <c r="G177" s="69"/>
      <c r="H177" s="73">
        <f>ROUND(G177,2)*F177</f>
        <v>0</v>
      </c>
    </row>
    <row r="178" spans="1:8" ht="36" customHeight="1">
      <c r="A178" s="120" t="s">
        <v>336</v>
      </c>
      <c r="B178" s="74" t="s">
        <v>316</v>
      </c>
      <c r="C178" s="66" t="s">
        <v>751</v>
      </c>
      <c r="D178" s="67"/>
      <c r="E178" s="68" t="s">
        <v>79</v>
      </c>
      <c r="F178" s="104">
        <v>45</v>
      </c>
      <c r="G178" s="69"/>
      <c r="H178" s="73">
        <f>ROUND(G178,2)*F178</f>
        <v>0</v>
      </c>
    </row>
    <row r="179" spans="1:8" ht="36" customHeight="1">
      <c r="A179" s="120" t="s">
        <v>334</v>
      </c>
      <c r="B179" s="71" t="s">
        <v>80</v>
      </c>
      <c r="C179" s="66" t="s">
        <v>634</v>
      </c>
      <c r="D179" s="67"/>
      <c r="E179" s="184"/>
      <c r="F179" s="194"/>
      <c r="G179" s="186"/>
      <c r="H179" s="195"/>
    </row>
    <row r="180" spans="1:8" ht="36" customHeight="1">
      <c r="A180" s="120" t="s">
        <v>335</v>
      </c>
      <c r="B180" s="74" t="s">
        <v>238</v>
      </c>
      <c r="C180" s="66" t="s">
        <v>338</v>
      </c>
      <c r="D180" s="67"/>
      <c r="E180" s="68" t="s">
        <v>79</v>
      </c>
      <c r="F180" s="104">
        <v>60</v>
      </c>
      <c r="G180" s="69"/>
      <c r="H180" s="73">
        <f>ROUND(G180,2)*F180</f>
        <v>0</v>
      </c>
    </row>
    <row r="181" spans="1:8" ht="36" customHeight="1">
      <c r="A181" s="120" t="s">
        <v>335</v>
      </c>
      <c r="B181" s="74" t="s">
        <v>240</v>
      </c>
      <c r="C181" s="66" t="s">
        <v>752</v>
      </c>
      <c r="D181" s="67"/>
      <c r="E181" s="68" t="s">
        <v>79</v>
      </c>
      <c r="F181" s="104">
        <v>40</v>
      </c>
      <c r="G181" s="69"/>
      <c r="H181" s="73">
        <f>ROUND(G181,2)*F181</f>
        <v>0</v>
      </c>
    </row>
    <row r="182" spans="1:8" ht="36" customHeight="1">
      <c r="A182" s="120" t="s">
        <v>336</v>
      </c>
      <c r="B182" s="74" t="s">
        <v>316</v>
      </c>
      <c r="C182" s="66" t="s">
        <v>751</v>
      </c>
      <c r="D182" s="67"/>
      <c r="E182" s="68" t="s">
        <v>79</v>
      </c>
      <c r="F182" s="104">
        <v>100</v>
      </c>
      <c r="G182" s="69"/>
      <c r="H182" s="73">
        <f>ROUND(G182,2)*F182</f>
        <v>0</v>
      </c>
    </row>
    <row r="183" spans="1:8" ht="36" customHeight="1">
      <c r="A183" s="120" t="s">
        <v>334</v>
      </c>
      <c r="B183" s="71" t="s">
        <v>100</v>
      </c>
      <c r="C183" s="66" t="s">
        <v>633</v>
      </c>
      <c r="D183" s="67"/>
      <c r="E183" s="184"/>
      <c r="F183" s="194"/>
      <c r="G183" s="186"/>
      <c r="H183" s="195"/>
    </row>
    <row r="184" spans="1:8" ht="36" customHeight="1">
      <c r="A184" s="120" t="s">
        <v>335</v>
      </c>
      <c r="B184" s="74" t="s">
        <v>238</v>
      </c>
      <c r="C184" s="66" t="s">
        <v>338</v>
      </c>
      <c r="D184" s="67"/>
      <c r="E184" s="68" t="s">
        <v>79</v>
      </c>
      <c r="F184" s="104">
        <v>25</v>
      </c>
      <c r="G184" s="69"/>
      <c r="H184" s="73">
        <f>ROUND(G184,2)*F184</f>
        <v>0</v>
      </c>
    </row>
    <row r="185" spans="1:8" ht="36" customHeight="1">
      <c r="A185" s="120" t="s">
        <v>336</v>
      </c>
      <c r="B185" s="74" t="s">
        <v>240</v>
      </c>
      <c r="C185" s="66" t="s">
        <v>751</v>
      </c>
      <c r="D185" s="67"/>
      <c r="E185" s="68" t="s">
        <v>79</v>
      </c>
      <c r="F185" s="104">
        <v>50</v>
      </c>
      <c r="G185" s="69"/>
      <c r="H185" s="73">
        <f>ROUND(G185,2)*F185</f>
        <v>0</v>
      </c>
    </row>
    <row r="186" spans="1:8" ht="36" customHeight="1">
      <c r="A186" s="120" t="s">
        <v>339</v>
      </c>
      <c r="B186" s="65" t="s">
        <v>117</v>
      </c>
      <c r="C186" s="66" t="s">
        <v>340</v>
      </c>
      <c r="D186" s="67" t="s">
        <v>314</v>
      </c>
      <c r="E186" s="68" t="s">
        <v>79</v>
      </c>
      <c r="F186" s="104">
        <v>95</v>
      </c>
      <c r="G186" s="69"/>
      <c r="H186" s="70">
        <f>ROUND(G186*F186,2)</f>
        <v>0</v>
      </c>
    </row>
    <row r="187" spans="1:8" ht="36" customHeight="1">
      <c r="A187" s="120" t="s">
        <v>156</v>
      </c>
      <c r="B187" s="65" t="s">
        <v>118</v>
      </c>
      <c r="C187" s="86" t="s">
        <v>158</v>
      </c>
      <c r="D187" s="67" t="s">
        <v>314</v>
      </c>
      <c r="E187" s="184"/>
      <c r="F187" s="194"/>
      <c r="G187" s="186"/>
      <c r="H187" s="195"/>
    </row>
    <row r="188" spans="1:8" ht="36" customHeight="1">
      <c r="A188" s="120" t="s">
        <v>159</v>
      </c>
      <c r="B188" s="71" t="s">
        <v>52</v>
      </c>
      <c r="C188" s="66" t="s">
        <v>160</v>
      </c>
      <c r="D188" s="67"/>
      <c r="E188" s="68" t="s">
        <v>58</v>
      </c>
      <c r="F188" s="104">
        <v>16</v>
      </c>
      <c r="G188" s="69"/>
      <c r="H188" s="70">
        <f>ROUND(G188*F188,2)</f>
        <v>0</v>
      </c>
    </row>
    <row r="189" spans="1:8" ht="36" customHeight="1">
      <c r="A189" s="120" t="s">
        <v>161</v>
      </c>
      <c r="B189" s="71" t="s">
        <v>63</v>
      </c>
      <c r="C189" s="66" t="s">
        <v>162</v>
      </c>
      <c r="D189" s="67"/>
      <c r="E189" s="68" t="s">
        <v>58</v>
      </c>
      <c r="F189" s="104">
        <v>16</v>
      </c>
      <c r="G189" s="69"/>
      <c r="H189" s="70">
        <f>ROUND(G189*F189,2)</f>
        <v>0</v>
      </c>
    </row>
    <row r="190" spans="1:8" ht="36" customHeight="1">
      <c r="A190" s="142" t="s">
        <v>753</v>
      </c>
      <c r="B190" s="143" t="s">
        <v>80</v>
      </c>
      <c r="C190" s="106" t="s">
        <v>754</v>
      </c>
      <c r="D190" s="107"/>
      <c r="E190" s="108" t="s">
        <v>58</v>
      </c>
      <c r="F190" s="170">
        <v>5</v>
      </c>
      <c r="G190" s="144"/>
      <c r="H190" s="109">
        <f>ROUND(G190*F190,2)</f>
        <v>0</v>
      </c>
    </row>
    <row r="191" spans="1:8" ht="36" customHeight="1">
      <c r="A191" s="145" t="s">
        <v>755</v>
      </c>
      <c r="B191" s="110" t="s">
        <v>100</v>
      </c>
      <c r="C191" s="111" t="s">
        <v>756</v>
      </c>
      <c r="D191" s="112"/>
      <c r="E191" s="113" t="s">
        <v>58</v>
      </c>
      <c r="F191" s="171">
        <v>5</v>
      </c>
      <c r="G191" s="114"/>
      <c r="H191" s="115">
        <f>ROUND(G191*F191,2)</f>
        <v>0</v>
      </c>
    </row>
    <row r="192" spans="1:8" ht="36" customHeight="1">
      <c r="A192" s="120" t="s">
        <v>341</v>
      </c>
      <c r="B192" s="65" t="s">
        <v>123</v>
      </c>
      <c r="C192" s="86" t="s">
        <v>342</v>
      </c>
      <c r="D192" s="67" t="s">
        <v>314</v>
      </c>
      <c r="E192" s="184"/>
      <c r="F192" s="194"/>
      <c r="G192" s="186"/>
      <c r="H192" s="195"/>
    </row>
    <row r="193" spans="1:8" ht="36" customHeight="1">
      <c r="A193" s="120" t="s">
        <v>343</v>
      </c>
      <c r="B193" s="71" t="s">
        <v>52</v>
      </c>
      <c r="C193" s="86" t="s">
        <v>344</v>
      </c>
      <c r="D193" s="67"/>
      <c r="E193" s="68" t="s">
        <v>58</v>
      </c>
      <c r="F193" s="104">
        <v>1</v>
      </c>
      <c r="G193" s="69"/>
      <c r="H193" s="73">
        <f>ROUND(G193,2)*F193</f>
        <v>0</v>
      </c>
    </row>
    <row r="194" spans="1:8" ht="36" customHeight="1">
      <c r="A194" s="120" t="s">
        <v>343</v>
      </c>
      <c r="B194" s="71" t="s">
        <v>63</v>
      </c>
      <c r="C194" s="86" t="s">
        <v>345</v>
      </c>
      <c r="D194" s="67"/>
      <c r="E194" s="68" t="s">
        <v>58</v>
      </c>
      <c r="F194" s="104">
        <v>1</v>
      </c>
      <c r="G194" s="69"/>
      <c r="H194" s="73">
        <f>ROUND(G194,2)*F194</f>
        <v>0</v>
      </c>
    </row>
    <row r="195" spans="1:8" ht="36" customHeight="1">
      <c r="A195" s="120" t="s">
        <v>343</v>
      </c>
      <c r="B195" s="71" t="s">
        <v>80</v>
      </c>
      <c r="C195" s="86" t="s">
        <v>346</v>
      </c>
      <c r="D195" s="67"/>
      <c r="E195" s="68" t="s">
        <v>58</v>
      </c>
      <c r="F195" s="104">
        <v>2</v>
      </c>
      <c r="G195" s="69"/>
      <c r="H195" s="73">
        <f>ROUND(G195,2)*F195</f>
        <v>0</v>
      </c>
    </row>
    <row r="196" spans="1:8" ht="36" customHeight="1">
      <c r="A196" s="120"/>
      <c r="B196" s="71" t="s">
        <v>100</v>
      </c>
      <c r="C196" s="86" t="s">
        <v>347</v>
      </c>
      <c r="D196" s="67"/>
      <c r="E196" s="68" t="s">
        <v>58</v>
      </c>
      <c r="F196" s="104">
        <v>1</v>
      </c>
      <c r="G196" s="69"/>
      <c r="H196" s="73">
        <f>ROUND(G196,2)*F196</f>
        <v>0</v>
      </c>
    </row>
    <row r="197" spans="1:8" ht="36" customHeight="1">
      <c r="A197" s="142" t="s">
        <v>766</v>
      </c>
      <c r="B197" s="105" t="s">
        <v>124</v>
      </c>
      <c r="C197" s="146" t="s">
        <v>767</v>
      </c>
      <c r="D197" s="107" t="s">
        <v>314</v>
      </c>
      <c r="E197" s="204"/>
      <c r="F197" s="205"/>
      <c r="G197" s="206"/>
      <c r="H197" s="207"/>
    </row>
    <row r="198" spans="1:8" ht="36" customHeight="1">
      <c r="A198" s="147" t="s">
        <v>768</v>
      </c>
      <c r="B198" s="148" t="s">
        <v>52</v>
      </c>
      <c r="C198" s="86" t="s">
        <v>345</v>
      </c>
      <c r="D198" s="149"/>
      <c r="E198" s="150" t="s">
        <v>58</v>
      </c>
      <c r="F198" s="172">
        <v>9</v>
      </c>
      <c r="G198" s="151"/>
      <c r="H198" s="152">
        <f>ROUND(G198*F198,2)</f>
        <v>0</v>
      </c>
    </row>
    <row r="199" spans="1:8" ht="36" customHeight="1">
      <c r="A199" s="147" t="s">
        <v>768</v>
      </c>
      <c r="B199" s="148" t="s">
        <v>63</v>
      </c>
      <c r="C199" s="86" t="s">
        <v>769</v>
      </c>
      <c r="D199" s="149"/>
      <c r="E199" s="150" t="s">
        <v>58</v>
      </c>
      <c r="F199" s="172">
        <v>1</v>
      </c>
      <c r="G199" s="151"/>
      <c r="H199" s="152">
        <f>ROUND(G199*F199,2)</f>
        <v>0</v>
      </c>
    </row>
    <row r="200" spans="1:8" ht="36" customHeight="1">
      <c r="A200" s="120" t="s">
        <v>348</v>
      </c>
      <c r="B200" s="65" t="s">
        <v>125</v>
      </c>
      <c r="C200" s="86" t="s">
        <v>349</v>
      </c>
      <c r="D200" s="67" t="s">
        <v>314</v>
      </c>
      <c r="E200" s="184"/>
      <c r="F200" s="194"/>
      <c r="G200" s="186"/>
      <c r="H200" s="195"/>
    </row>
    <row r="201" spans="1:8" ht="36" customHeight="1">
      <c r="A201" s="120" t="s">
        <v>350</v>
      </c>
      <c r="B201" s="71" t="s">
        <v>52</v>
      </c>
      <c r="C201" s="86" t="s">
        <v>780</v>
      </c>
      <c r="D201" s="67"/>
      <c r="E201" s="184"/>
      <c r="F201" s="194"/>
      <c r="G201" s="186"/>
      <c r="H201" s="195"/>
    </row>
    <row r="202" spans="1:8" ht="36" customHeight="1">
      <c r="A202" s="120"/>
      <c r="B202" s="74" t="s">
        <v>238</v>
      </c>
      <c r="C202" s="66" t="s">
        <v>781</v>
      </c>
      <c r="D202" s="67"/>
      <c r="E202" s="68" t="s">
        <v>58</v>
      </c>
      <c r="F202" s="104">
        <v>1</v>
      </c>
      <c r="G202" s="69"/>
      <c r="H202" s="73">
        <f>ROUND(G202,2)*F202</f>
        <v>0</v>
      </c>
    </row>
    <row r="203" spans="1:8" ht="48" customHeight="1">
      <c r="A203" s="120" t="s">
        <v>351</v>
      </c>
      <c r="B203" s="65" t="s">
        <v>126</v>
      </c>
      <c r="C203" s="86" t="s">
        <v>782</v>
      </c>
      <c r="D203" s="67" t="s">
        <v>314</v>
      </c>
      <c r="E203" s="184"/>
      <c r="F203" s="194"/>
      <c r="G203" s="186"/>
      <c r="H203" s="195"/>
    </row>
    <row r="204" spans="1:8" ht="36" customHeight="1">
      <c r="A204" s="120" t="s">
        <v>352</v>
      </c>
      <c r="B204" s="71" t="s">
        <v>52</v>
      </c>
      <c r="C204" s="86" t="s">
        <v>337</v>
      </c>
      <c r="D204" s="67"/>
      <c r="E204" s="68" t="s">
        <v>58</v>
      </c>
      <c r="F204" s="104">
        <v>3</v>
      </c>
      <c r="G204" s="69"/>
      <c r="H204" s="73">
        <f aca="true" t="shared" si="3" ref="H204:H210">ROUND(G204,2)*F204</f>
        <v>0</v>
      </c>
    </row>
    <row r="205" spans="1:8" ht="36" customHeight="1">
      <c r="A205" s="120" t="s">
        <v>352</v>
      </c>
      <c r="B205" s="71" t="s">
        <v>63</v>
      </c>
      <c r="C205" s="86" t="s">
        <v>760</v>
      </c>
      <c r="D205" s="67"/>
      <c r="E205" s="68" t="s">
        <v>58</v>
      </c>
      <c r="F205" s="104">
        <v>3</v>
      </c>
      <c r="G205" s="69"/>
      <c r="H205" s="73">
        <f t="shared" si="3"/>
        <v>0</v>
      </c>
    </row>
    <row r="206" spans="1:8" ht="36" customHeight="1">
      <c r="A206" s="120" t="s">
        <v>353</v>
      </c>
      <c r="B206" s="65" t="s">
        <v>355</v>
      </c>
      <c r="C206" s="66" t="s">
        <v>822</v>
      </c>
      <c r="D206" s="67" t="s">
        <v>314</v>
      </c>
      <c r="E206" s="68" t="s">
        <v>58</v>
      </c>
      <c r="F206" s="104">
        <v>13</v>
      </c>
      <c r="G206" s="69"/>
      <c r="H206" s="73">
        <f t="shared" si="3"/>
        <v>0</v>
      </c>
    </row>
    <row r="207" spans="1:8" ht="36" customHeight="1">
      <c r="A207" s="120" t="s">
        <v>354</v>
      </c>
      <c r="B207" s="65" t="s">
        <v>356</v>
      </c>
      <c r="C207" s="66" t="s">
        <v>821</v>
      </c>
      <c r="D207" s="67" t="s">
        <v>314</v>
      </c>
      <c r="E207" s="68" t="s">
        <v>58</v>
      </c>
      <c r="F207" s="104">
        <v>4</v>
      </c>
      <c r="G207" s="69"/>
      <c r="H207" s="73">
        <f t="shared" si="3"/>
        <v>0</v>
      </c>
    </row>
    <row r="208" spans="1:8" ht="36" customHeight="1">
      <c r="A208" s="85"/>
      <c r="B208" s="65" t="s">
        <v>358</v>
      </c>
      <c r="C208" s="86" t="s">
        <v>771</v>
      </c>
      <c r="D208" s="67" t="s">
        <v>314</v>
      </c>
      <c r="E208" s="68" t="s">
        <v>58</v>
      </c>
      <c r="F208" s="104">
        <v>7</v>
      </c>
      <c r="G208" s="69"/>
      <c r="H208" s="73">
        <f t="shared" si="3"/>
        <v>0</v>
      </c>
    </row>
    <row r="209" spans="1:8" ht="36" customHeight="1">
      <c r="A209" s="85"/>
      <c r="B209" s="65" t="s">
        <v>360</v>
      </c>
      <c r="C209" s="86" t="s">
        <v>357</v>
      </c>
      <c r="D209" s="67" t="s">
        <v>314</v>
      </c>
      <c r="E209" s="68" t="s">
        <v>49</v>
      </c>
      <c r="F209" s="164">
        <v>5</v>
      </c>
      <c r="G209" s="69"/>
      <c r="H209" s="73">
        <f t="shared" si="3"/>
        <v>0</v>
      </c>
    </row>
    <row r="210" spans="1:8" ht="36" customHeight="1">
      <c r="A210" s="120"/>
      <c r="B210" s="65" t="s">
        <v>364</v>
      </c>
      <c r="C210" s="66" t="s">
        <v>770</v>
      </c>
      <c r="D210" s="67" t="s">
        <v>314</v>
      </c>
      <c r="E210" s="68" t="s">
        <v>58</v>
      </c>
      <c r="F210" s="104">
        <v>4</v>
      </c>
      <c r="G210" s="69"/>
      <c r="H210" s="73">
        <f t="shared" si="3"/>
        <v>0</v>
      </c>
    </row>
    <row r="211" spans="1:8" ht="36" customHeight="1">
      <c r="A211" s="120" t="s">
        <v>359</v>
      </c>
      <c r="B211" s="65" t="s">
        <v>369</v>
      </c>
      <c r="C211" s="66" t="s">
        <v>361</v>
      </c>
      <c r="D211" s="67" t="s">
        <v>362</v>
      </c>
      <c r="E211" s="68" t="s">
        <v>79</v>
      </c>
      <c r="F211" s="104">
        <v>4400</v>
      </c>
      <c r="G211" s="69"/>
      <c r="H211" s="70">
        <f>ROUND(G211*F211,2)</f>
        <v>0</v>
      </c>
    </row>
    <row r="212" spans="1:8" ht="36" customHeight="1">
      <c r="A212" s="120" t="s">
        <v>363</v>
      </c>
      <c r="B212" s="65" t="s">
        <v>371</v>
      </c>
      <c r="C212" s="86" t="s">
        <v>365</v>
      </c>
      <c r="D212" s="67" t="s">
        <v>366</v>
      </c>
      <c r="E212" s="184"/>
      <c r="F212" s="194"/>
      <c r="G212" s="186"/>
      <c r="H212" s="195"/>
    </row>
    <row r="213" spans="1:8" ht="36" customHeight="1">
      <c r="A213" s="120" t="s">
        <v>636</v>
      </c>
      <c r="B213" s="71" t="s">
        <v>52</v>
      </c>
      <c r="C213" s="66" t="s">
        <v>367</v>
      </c>
      <c r="D213" s="67"/>
      <c r="E213" s="68" t="s">
        <v>79</v>
      </c>
      <c r="F213" s="104">
        <v>7</v>
      </c>
      <c r="G213" s="69"/>
      <c r="H213" s="73">
        <f>ROUND(G213,2)*F213</f>
        <v>0</v>
      </c>
    </row>
    <row r="214" spans="1:8" ht="36" customHeight="1">
      <c r="A214" s="120" t="s">
        <v>639</v>
      </c>
      <c r="B214" s="71" t="s">
        <v>63</v>
      </c>
      <c r="C214" s="66" t="s">
        <v>368</v>
      </c>
      <c r="D214" s="67"/>
      <c r="E214" s="68" t="s">
        <v>79</v>
      </c>
      <c r="F214" s="104">
        <v>85</v>
      </c>
      <c r="G214" s="69"/>
      <c r="H214" s="73">
        <f>ROUND(G214,2)*F214</f>
        <v>0</v>
      </c>
    </row>
    <row r="215" spans="1:8" ht="36" customHeight="1">
      <c r="A215" s="120" t="s">
        <v>637</v>
      </c>
      <c r="B215" s="71" t="s">
        <v>80</v>
      </c>
      <c r="C215" s="66" t="s">
        <v>495</v>
      </c>
      <c r="D215" s="67"/>
      <c r="E215" s="68" t="s">
        <v>79</v>
      </c>
      <c r="F215" s="104">
        <v>17</v>
      </c>
      <c r="G215" s="69"/>
      <c r="H215" s="73">
        <f>ROUND(G215,2)*F215</f>
        <v>0</v>
      </c>
    </row>
    <row r="216" spans="1:8" ht="36" customHeight="1">
      <c r="A216" s="120" t="s">
        <v>640</v>
      </c>
      <c r="B216" s="65" t="s">
        <v>375</v>
      </c>
      <c r="C216" s="86" t="s">
        <v>370</v>
      </c>
      <c r="D216" s="67" t="s">
        <v>728</v>
      </c>
      <c r="E216" s="184"/>
      <c r="F216" s="194"/>
      <c r="G216" s="186"/>
      <c r="H216" s="195"/>
    </row>
    <row r="217" spans="1:8" ht="36" customHeight="1">
      <c r="A217" s="120" t="s">
        <v>641</v>
      </c>
      <c r="B217" s="71" t="s">
        <v>52</v>
      </c>
      <c r="C217" s="66" t="s">
        <v>367</v>
      </c>
      <c r="D217" s="67"/>
      <c r="E217" s="68" t="s">
        <v>79</v>
      </c>
      <c r="F217" s="104">
        <v>7</v>
      </c>
      <c r="G217" s="69"/>
      <c r="H217" s="73">
        <f>ROUND(G217,2)*F217</f>
        <v>0</v>
      </c>
    </row>
    <row r="218" spans="1:8" ht="36" customHeight="1">
      <c r="A218" s="120" t="s">
        <v>642</v>
      </c>
      <c r="B218" s="71" t="s">
        <v>63</v>
      </c>
      <c r="C218" s="66" t="s">
        <v>368</v>
      </c>
      <c r="D218" s="67"/>
      <c r="E218" s="68" t="s">
        <v>79</v>
      </c>
      <c r="F218" s="104">
        <v>85</v>
      </c>
      <c r="G218" s="69"/>
      <c r="H218" s="73">
        <f>ROUND(G218,2)*F218</f>
        <v>0</v>
      </c>
    </row>
    <row r="219" spans="1:8" ht="36" customHeight="1">
      <c r="A219" s="120" t="s">
        <v>643</v>
      </c>
      <c r="B219" s="71" t="s">
        <v>80</v>
      </c>
      <c r="C219" s="66" t="s">
        <v>495</v>
      </c>
      <c r="D219" s="67"/>
      <c r="E219" s="68" t="s">
        <v>79</v>
      </c>
      <c r="F219" s="104">
        <v>17</v>
      </c>
      <c r="G219" s="69"/>
      <c r="H219" s="73">
        <f>ROUND(G219,2)*F219</f>
        <v>0</v>
      </c>
    </row>
    <row r="220" spans="1:8" ht="36" customHeight="1">
      <c r="A220" s="85"/>
      <c r="B220" s="65" t="s">
        <v>380</v>
      </c>
      <c r="C220" s="66" t="s">
        <v>372</v>
      </c>
      <c r="D220" s="67" t="s">
        <v>385</v>
      </c>
      <c r="E220" s="184"/>
      <c r="F220" s="194"/>
      <c r="G220" s="203"/>
      <c r="H220" s="195"/>
    </row>
    <row r="221" spans="1:8" ht="36" customHeight="1">
      <c r="A221" s="85"/>
      <c r="B221" s="71" t="s">
        <v>52</v>
      </c>
      <c r="C221" s="66" t="s">
        <v>373</v>
      </c>
      <c r="D221" s="67"/>
      <c r="E221" s="68" t="s">
        <v>58</v>
      </c>
      <c r="F221" s="104">
        <v>1</v>
      </c>
      <c r="G221" s="69"/>
      <c r="H221" s="73">
        <f>ROUND(G221,2)*F221</f>
        <v>0</v>
      </c>
    </row>
    <row r="222" spans="1:8" ht="36" customHeight="1">
      <c r="A222" s="85"/>
      <c r="B222" s="71" t="s">
        <v>63</v>
      </c>
      <c r="C222" s="66" t="s">
        <v>374</v>
      </c>
      <c r="D222" s="67"/>
      <c r="E222" s="68" t="s">
        <v>58</v>
      </c>
      <c r="F222" s="104">
        <v>1</v>
      </c>
      <c r="G222" s="69"/>
      <c r="H222" s="73">
        <f>ROUND(G222,2)*F222</f>
        <v>0</v>
      </c>
    </row>
    <row r="223" spans="1:8" ht="36" customHeight="1">
      <c r="A223" s="85"/>
      <c r="B223" s="65" t="s">
        <v>383</v>
      </c>
      <c r="C223" s="66" t="s">
        <v>376</v>
      </c>
      <c r="D223" s="67" t="s">
        <v>729</v>
      </c>
      <c r="E223" s="184"/>
      <c r="F223" s="194"/>
      <c r="G223" s="203"/>
      <c r="H223" s="195"/>
    </row>
    <row r="224" spans="1:8" ht="36" customHeight="1">
      <c r="A224" s="85"/>
      <c r="B224" s="71" t="s">
        <v>52</v>
      </c>
      <c r="C224" s="66" t="s">
        <v>378</v>
      </c>
      <c r="D224" s="67"/>
      <c r="E224" s="68" t="s">
        <v>58</v>
      </c>
      <c r="F224" s="104">
        <v>1</v>
      </c>
      <c r="G224" s="69"/>
      <c r="H224" s="73">
        <f>ROUND(G224,2)*F224</f>
        <v>0</v>
      </c>
    </row>
    <row r="225" spans="1:8" ht="36" customHeight="1">
      <c r="A225" s="121" t="s">
        <v>379</v>
      </c>
      <c r="B225" s="87" t="s">
        <v>773</v>
      </c>
      <c r="C225" s="66" t="s">
        <v>381</v>
      </c>
      <c r="D225" s="67" t="s">
        <v>382</v>
      </c>
      <c r="E225" s="68" t="s">
        <v>49</v>
      </c>
      <c r="F225" s="102">
        <v>115</v>
      </c>
      <c r="G225" s="69"/>
      <c r="H225" s="70">
        <f>ROUND(G225*F225,2)</f>
        <v>0</v>
      </c>
    </row>
    <row r="226" spans="1:8" ht="36" customHeight="1">
      <c r="A226" s="85"/>
      <c r="B226" s="88" t="s">
        <v>392</v>
      </c>
      <c r="C226" s="66" t="s">
        <v>384</v>
      </c>
      <c r="D226" s="67" t="s">
        <v>730</v>
      </c>
      <c r="E226" s="184"/>
      <c r="F226" s="194"/>
      <c r="G226" s="203"/>
      <c r="H226" s="195"/>
    </row>
    <row r="227" spans="1:8" ht="36" customHeight="1">
      <c r="A227" s="85"/>
      <c r="B227" s="71" t="s">
        <v>52</v>
      </c>
      <c r="C227" s="66" t="s">
        <v>386</v>
      </c>
      <c r="D227" s="67"/>
      <c r="E227" s="68" t="s">
        <v>79</v>
      </c>
      <c r="F227" s="104">
        <v>16</v>
      </c>
      <c r="G227" s="69"/>
      <c r="H227" s="73">
        <f aca="true" t="shared" si="4" ref="H227:H232">ROUND(G227,2)*F227</f>
        <v>0</v>
      </c>
    </row>
    <row r="228" spans="1:8" ht="36" customHeight="1">
      <c r="A228" s="85"/>
      <c r="B228" s="71" t="s">
        <v>63</v>
      </c>
      <c r="C228" s="66" t="s">
        <v>387</v>
      </c>
      <c r="D228" s="67"/>
      <c r="E228" s="68" t="s">
        <v>79</v>
      </c>
      <c r="F228" s="104">
        <v>15</v>
      </c>
      <c r="G228" s="69"/>
      <c r="H228" s="73">
        <f t="shared" si="4"/>
        <v>0</v>
      </c>
    </row>
    <row r="229" spans="1:8" ht="36" customHeight="1">
      <c r="A229" s="85"/>
      <c r="B229" s="71" t="s">
        <v>80</v>
      </c>
      <c r="C229" s="66" t="s">
        <v>388</v>
      </c>
      <c r="D229" s="67"/>
      <c r="E229" s="68" t="s">
        <v>79</v>
      </c>
      <c r="F229" s="104">
        <v>36</v>
      </c>
      <c r="G229" s="69"/>
      <c r="H229" s="73">
        <f t="shared" si="4"/>
        <v>0</v>
      </c>
    </row>
    <row r="230" spans="1:8" ht="36" customHeight="1">
      <c r="A230" s="85"/>
      <c r="B230" s="71" t="s">
        <v>100</v>
      </c>
      <c r="C230" s="66" t="s">
        <v>389</v>
      </c>
      <c r="D230" s="67"/>
      <c r="E230" s="68" t="s">
        <v>79</v>
      </c>
      <c r="F230" s="104">
        <v>287</v>
      </c>
      <c r="G230" s="69"/>
      <c r="H230" s="73">
        <f t="shared" si="4"/>
        <v>0</v>
      </c>
    </row>
    <row r="231" spans="1:8" ht="36" customHeight="1">
      <c r="A231" s="85"/>
      <c r="B231" s="71" t="s">
        <v>105</v>
      </c>
      <c r="C231" s="66" t="s">
        <v>390</v>
      </c>
      <c r="D231" s="67"/>
      <c r="E231" s="68" t="s">
        <v>79</v>
      </c>
      <c r="F231" s="104">
        <v>24</v>
      </c>
      <c r="G231" s="69"/>
      <c r="H231" s="73">
        <f t="shared" si="4"/>
        <v>0</v>
      </c>
    </row>
    <row r="232" spans="1:8" ht="36" customHeight="1">
      <c r="A232" s="85"/>
      <c r="B232" s="71" t="s">
        <v>226</v>
      </c>
      <c r="C232" s="66" t="s">
        <v>391</v>
      </c>
      <c r="D232" s="67"/>
      <c r="E232" s="68" t="s">
        <v>79</v>
      </c>
      <c r="F232" s="104">
        <v>68</v>
      </c>
      <c r="G232" s="69"/>
      <c r="H232" s="73">
        <f t="shared" si="4"/>
        <v>0</v>
      </c>
    </row>
    <row r="233" spans="1:8" ht="36" customHeight="1">
      <c r="A233" s="85"/>
      <c r="B233" s="88" t="s">
        <v>398</v>
      </c>
      <c r="C233" s="66" t="s">
        <v>393</v>
      </c>
      <c r="D233" s="67" t="s">
        <v>394</v>
      </c>
      <c r="E233" s="184"/>
      <c r="F233" s="194"/>
      <c r="G233" s="203"/>
      <c r="H233" s="195"/>
    </row>
    <row r="234" spans="1:8" ht="36" customHeight="1">
      <c r="A234" s="85"/>
      <c r="B234" s="71" t="s">
        <v>52</v>
      </c>
      <c r="C234" s="66" t="s">
        <v>395</v>
      </c>
      <c r="D234" s="67"/>
      <c r="E234" s="184"/>
      <c r="F234" s="194"/>
      <c r="G234" s="203"/>
      <c r="H234" s="195"/>
    </row>
    <row r="235" spans="1:8" ht="36" customHeight="1">
      <c r="A235" s="85"/>
      <c r="B235" s="74" t="s">
        <v>238</v>
      </c>
      <c r="C235" s="83" t="s">
        <v>761</v>
      </c>
      <c r="D235" s="67"/>
      <c r="E235" s="68" t="s">
        <v>79</v>
      </c>
      <c r="F235" s="104">
        <v>32</v>
      </c>
      <c r="G235" s="69"/>
      <c r="H235" s="73">
        <f>ROUND(G235,2)*F235</f>
        <v>0</v>
      </c>
    </row>
    <row r="236" spans="1:8" ht="36" customHeight="1">
      <c r="A236" s="85"/>
      <c r="B236" s="74" t="s">
        <v>240</v>
      </c>
      <c r="C236" s="83" t="s">
        <v>396</v>
      </c>
      <c r="D236" s="67"/>
      <c r="E236" s="68" t="s">
        <v>79</v>
      </c>
      <c r="F236" s="104">
        <v>105</v>
      </c>
      <c r="G236" s="69"/>
      <c r="H236" s="73">
        <f aca="true" t="shared" si="5" ref="H236:H241">ROUND(G236,2)*F236</f>
        <v>0</v>
      </c>
    </row>
    <row r="237" spans="1:8" ht="36" customHeight="1">
      <c r="A237" s="85"/>
      <c r="B237" s="74" t="s">
        <v>316</v>
      </c>
      <c r="C237" s="83" t="s">
        <v>386</v>
      </c>
      <c r="D237" s="67"/>
      <c r="E237" s="68" t="s">
        <v>79</v>
      </c>
      <c r="F237" s="104">
        <v>115</v>
      </c>
      <c r="G237" s="69"/>
      <c r="H237" s="73">
        <f t="shared" si="5"/>
        <v>0</v>
      </c>
    </row>
    <row r="238" spans="1:8" ht="36" customHeight="1">
      <c r="A238" s="85"/>
      <c r="B238" s="74" t="s">
        <v>645</v>
      </c>
      <c r="C238" s="83" t="s">
        <v>397</v>
      </c>
      <c r="D238" s="67"/>
      <c r="E238" s="68" t="s">
        <v>79</v>
      </c>
      <c r="F238" s="104">
        <v>38</v>
      </c>
      <c r="G238" s="69"/>
      <c r="H238" s="73">
        <f t="shared" si="5"/>
        <v>0</v>
      </c>
    </row>
    <row r="239" spans="1:8" ht="36" customHeight="1">
      <c r="A239" s="85"/>
      <c r="B239" s="74" t="s">
        <v>646</v>
      </c>
      <c r="C239" s="83" t="s">
        <v>389</v>
      </c>
      <c r="D239" s="67"/>
      <c r="E239" s="68" t="s">
        <v>79</v>
      </c>
      <c r="F239" s="104">
        <v>226</v>
      </c>
      <c r="G239" s="69"/>
      <c r="H239" s="73">
        <f t="shared" si="5"/>
        <v>0</v>
      </c>
    </row>
    <row r="240" spans="1:8" ht="36" customHeight="1">
      <c r="A240" s="85"/>
      <c r="B240" s="74" t="s">
        <v>647</v>
      </c>
      <c r="C240" s="83" t="s">
        <v>390</v>
      </c>
      <c r="D240" s="67"/>
      <c r="E240" s="68" t="s">
        <v>79</v>
      </c>
      <c r="F240" s="104">
        <v>120</v>
      </c>
      <c r="G240" s="69"/>
      <c r="H240" s="73">
        <f t="shared" si="5"/>
        <v>0</v>
      </c>
    </row>
    <row r="241" spans="1:8" ht="36" customHeight="1">
      <c r="A241" s="85"/>
      <c r="B241" s="74" t="s">
        <v>762</v>
      </c>
      <c r="C241" s="83" t="s">
        <v>391</v>
      </c>
      <c r="D241" s="67"/>
      <c r="E241" s="68" t="s">
        <v>79</v>
      </c>
      <c r="F241" s="104">
        <v>142</v>
      </c>
      <c r="G241" s="69"/>
      <c r="H241" s="73">
        <f t="shared" si="5"/>
        <v>0</v>
      </c>
    </row>
    <row r="242" spans="1:8" ht="36" customHeight="1">
      <c r="A242" s="85"/>
      <c r="B242" s="88" t="s">
        <v>404</v>
      </c>
      <c r="C242" s="66" t="s">
        <v>399</v>
      </c>
      <c r="D242" s="67" t="s">
        <v>312</v>
      </c>
      <c r="E242" s="184"/>
      <c r="F242" s="194"/>
      <c r="G242" s="203"/>
      <c r="H242" s="195"/>
    </row>
    <row r="243" spans="1:8" ht="36" customHeight="1">
      <c r="A243" s="85"/>
      <c r="B243" s="71" t="s">
        <v>52</v>
      </c>
      <c r="C243" s="83" t="s">
        <v>400</v>
      </c>
      <c r="D243" s="67"/>
      <c r="E243" s="68" t="s">
        <v>58</v>
      </c>
      <c r="F243" s="104">
        <v>1</v>
      </c>
      <c r="G243" s="69"/>
      <c r="H243" s="73">
        <f>ROUND(G243,2)*F243</f>
        <v>0</v>
      </c>
    </row>
    <row r="244" spans="1:8" ht="36" customHeight="1">
      <c r="A244" s="85"/>
      <c r="B244" s="71" t="s">
        <v>63</v>
      </c>
      <c r="C244" s="83" t="s">
        <v>401</v>
      </c>
      <c r="D244" s="67"/>
      <c r="E244" s="68" t="s">
        <v>58</v>
      </c>
      <c r="F244" s="104">
        <v>1</v>
      </c>
      <c r="G244" s="69"/>
      <c r="H244" s="73">
        <f>ROUND(G244,2)*F244</f>
        <v>0</v>
      </c>
    </row>
    <row r="245" spans="1:8" ht="36" customHeight="1">
      <c r="A245" s="85"/>
      <c r="B245" s="71" t="s">
        <v>100</v>
      </c>
      <c r="C245" s="83" t="s">
        <v>402</v>
      </c>
      <c r="D245" s="67"/>
      <c r="E245" s="68" t="s">
        <v>58</v>
      </c>
      <c r="F245" s="104">
        <v>1</v>
      </c>
      <c r="G245" s="69"/>
      <c r="H245" s="73">
        <f>ROUND(G245,2)*F245</f>
        <v>0</v>
      </c>
    </row>
    <row r="246" spans="1:8" ht="36" customHeight="1">
      <c r="A246" s="85"/>
      <c r="B246" s="71" t="s">
        <v>226</v>
      </c>
      <c r="C246" s="83" t="s">
        <v>403</v>
      </c>
      <c r="D246" s="67"/>
      <c r="E246" s="68" t="s">
        <v>58</v>
      </c>
      <c r="F246" s="104">
        <v>1</v>
      </c>
      <c r="G246" s="69"/>
      <c r="H246" s="73">
        <f>ROUND(G246,2)*F246</f>
        <v>0</v>
      </c>
    </row>
    <row r="247" spans="1:8" ht="36" customHeight="1">
      <c r="A247" s="78"/>
      <c r="B247" s="134"/>
      <c r="C247" s="79" t="s">
        <v>23</v>
      </c>
      <c r="D247" s="80"/>
      <c r="E247" s="196"/>
      <c r="F247" s="189"/>
      <c r="G247" s="190"/>
      <c r="H247" s="191"/>
    </row>
    <row r="248" spans="1:8" ht="36" customHeight="1">
      <c r="A248" s="120" t="s">
        <v>96</v>
      </c>
      <c r="B248" s="65" t="s">
        <v>405</v>
      </c>
      <c r="C248" s="66" t="s">
        <v>165</v>
      </c>
      <c r="D248" s="67" t="s">
        <v>407</v>
      </c>
      <c r="E248" s="68" t="s">
        <v>58</v>
      </c>
      <c r="F248" s="104">
        <v>40</v>
      </c>
      <c r="G248" s="69"/>
      <c r="H248" s="70">
        <f>ROUND(G248*F248,2)</f>
        <v>0</v>
      </c>
    </row>
    <row r="249" spans="1:8" ht="36" customHeight="1">
      <c r="A249" s="120" t="s">
        <v>131</v>
      </c>
      <c r="B249" s="65" t="s">
        <v>406</v>
      </c>
      <c r="C249" s="66" t="s">
        <v>167</v>
      </c>
      <c r="D249" s="67" t="s">
        <v>314</v>
      </c>
      <c r="E249" s="184"/>
      <c r="F249" s="194"/>
      <c r="G249" s="187"/>
      <c r="H249" s="195"/>
    </row>
    <row r="250" spans="1:8" ht="36" customHeight="1">
      <c r="A250" s="120" t="s">
        <v>168</v>
      </c>
      <c r="B250" s="71" t="s">
        <v>52</v>
      </c>
      <c r="C250" s="66" t="s">
        <v>409</v>
      </c>
      <c r="D250" s="67"/>
      <c r="E250" s="68" t="s">
        <v>132</v>
      </c>
      <c r="F250" s="164">
        <v>3.5</v>
      </c>
      <c r="G250" s="69"/>
      <c r="H250" s="70">
        <f>ROUND(G250*F250,2)</f>
        <v>0</v>
      </c>
    </row>
    <row r="251" spans="1:8" ht="36" customHeight="1">
      <c r="A251" s="120" t="s">
        <v>97</v>
      </c>
      <c r="B251" s="65" t="s">
        <v>408</v>
      </c>
      <c r="C251" s="66" t="s">
        <v>170</v>
      </c>
      <c r="D251" s="67" t="s">
        <v>407</v>
      </c>
      <c r="E251" s="184"/>
      <c r="F251" s="194"/>
      <c r="G251" s="186"/>
      <c r="H251" s="195"/>
    </row>
    <row r="252" spans="1:8" ht="36" customHeight="1">
      <c r="A252" s="120" t="s">
        <v>98</v>
      </c>
      <c r="B252" s="71" t="s">
        <v>52</v>
      </c>
      <c r="C252" s="66" t="s">
        <v>99</v>
      </c>
      <c r="D252" s="67"/>
      <c r="E252" s="68" t="s">
        <v>58</v>
      </c>
      <c r="F252" s="104">
        <v>2</v>
      </c>
      <c r="G252" s="69"/>
      <c r="H252" s="70">
        <f>ROUND(G252*F252,2)</f>
        <v>0</v>
      </c>
    </row>
    <row r="253" spans="1:8" ht="36" customHeight="1">
      <c r="A253" s="120" t="s">
        <v>784</v>
      </c>
      <c r="B253" s="71" t="s">
        <v>63</v>
      </c>
      <c r="C253" s="66" t="s">
        <v>783</v>
      </c>
      <c r="D253" s="67"/>
      <c r="E253" s="68" t="s">
        <v>58</v>
      </c>
      <c r="F253" s="104">
        <v>15</v>
      </c>
      <c r="G253" s="69"/>
      <c r="H253" s="70">
        <f>ROUND(G253*F253,2)</f>
        <v>0</v>
      </c>
    </row>
    <row r="254" spans="1:8" ht="36" customHeight="1">
      <c r="A254" s="120"/>
      <c r="B254" s="65" t="s">
        <v>410</v>
      </c>
      <c r="C254" s="66" t="s">
        <v>412</v>
      </c>
      <c r="D254" s="67" t="s">
        <v>312</v>
      </c>
      <c r="E254" s="68" t="s">
        <v>132</v>
      </c>
      <c r="F254" s="164">
        <v>6.5</v>
      </c>
      <c r="G254" s="69"/>
      <c r="H254" s="73">
        <f>ROUND(G254,2)*F254</f>
        <v>0</v>
      </c>
    </row>
    <row r="255" spans="1:8" ht="36" customHeight="1">
      <c r="A255" s="120"/>
      <c r="B255" s="65" t="s">
        <v>411</v>
      </c>
      <c r="C255" s="66" t="s">
        <v>414</v>
      </c>
      <c r="D255" s="67" t="s">
        <v>312</v>
      </c>
      <c r="E255" s="68" t="s">
        <v>58</v>
      </c>
      <c r="F255" s="104">
        <v>42</v>
      </c>
      <c r="G255" s="69"/>
      <c r="H255" s="73">
        <f>ROUND(G255,2)*F255</f>
        <v>0</v>
      </c>
    </row>
    <row r="256" spans="1:8" ht="36" customHeight="1">
      <c r="A256" s="120"/>
      <c r="B256" s="65" t="s">
        <v>413</v>
      </c>
      <c r="C256" s="66" t="s">
        <v>416</v>
      </c>
      <c r="D256" s="67" t="s">
        <v>312</v>
      </c>
      <c r="E256" s="68" t="s">
        <v>58</v>
      </c>
      <c r="F256" s="104">
        <v>5</v>
      </c>
      <c r="G256" s="69"/>
      <c r="H256" s="73">
        <f>ROUND(G256,2)*F256</f>
        <v>0</v>
      </c>
    </row>
    <row r="257" spans="1:8" ht="36" customHeight="1">
      <c r="A257" s="120" t="s">
        <v>133</v>
      </c>
      <c r="B257" s="65" t="s">
        <v>415</v>
      </c>
      <c r="C257" s="66" t="s">
        <v>171</v>
      </c>
      <c r="D257" s="67" t="s">
        <v>407</v>
      </c>
      <c r="E257" s="68" t="s">
        <v>58</v>
      </c>
      <c r="F257" s="104">
        <v>46</v>
      </c>
      <c r="G257" s="69"/>
      <c r="H257" s="70">
        <f aca="true" t="shared" si="6" ref="H257:H262">ROUND(G257*F257,2)</f>
        <v>0</v>
      </c>
    </row>
    <row r="258" spans="1:8" ht="36" customHeight="1">
      <c r="A258" s="120" t="s">
        <v>134</v>
      </c>
      <c r="B258" s="65" t="s">
        <v>417</v>
      </c>
      <c r="C258" s="66" t="s">
        <v>172</v>
      </c>
      <c r="D258" s="67" t="s">
        <v>407</v>
      </c>
      <c r="E258" s="68" t="s">
        <v>58</v>
      </c>
      <c r="F258" s="104">
        <v>18</v>
      </c>
      <c r="G258" s="69"/>
      <c r="H258" s="70">
        <f t="shared" si="6"/>
        <v>0</v>
      </c>
    </row>
    <row r="259" spans="1:8" ht="36" customHeight="1">
      <c r="A259" s="142" t="s">
        <v>764</v>
      </c>
      <c r="B259" s="105" t="s">
        <v>774</v>
      </c>
      <c r="C259" s="106" t="s">
        <v>765</v>
      </c>
      <c r="D259" s="107" t="s">
        <v>407</v>
      </c>
      <c r="E259" s="108" t="s">
        <v>58</v>
      </c>
      <c r="F259" s="170">
        <v>14</v>
      </c>
      <c r="G259" s="144"/>
      <c r="H259" s="109">
        <f t="shared" si="6"/>
        <v>0</v>
      </c>
    </row>
    <row r="260" spans="1:8" ht="36" customHeight="1">
      <c r="A260" s="120"/>
      <c r="B260" s="65" t="s">
        <v>775</v>
      </c>
      <c r="C260" s="66" t="s">
        <v>541</v>
      </c>
      <c r="D260" s="67" t="s">
        <v>741</v>
      </c>
      <c r="E260" s="184"/>
      <c r="F260" s="194"/>
      <c r="G260" s="186"/>
      <c r="H260" s="195"/>
    </row>
    <row r="261" spans="1:8" ht="36" customHeight="1">
      <c r="A261" s="120"/>
      <c r="B261" s="71" t="s">
        <v>52</v>
      </c>
      <c r="C261" s="66" t="s">
        <v>785</v>
      </c>
      <c r="D261" s="67"/>
      <c r="E261" s="68" t="s">
        <v>79</v>
      </c>
      <c r="F261" s="104">
        <v>12</v>
      </c>
      <c r="G261" s="69"/>
      <c r="H261" s="70">
        <f>ROUND(G261*F261,2)</f>
        <v>0</v>
      </c>
    </row>
    <row r="262" spans="1:8" ht="36" customHeight="1">
      <c r="A262" s="120" t="s">
        <v>418</v>
      </c>
      <c r="B262" s="65" t="s">
        <v>776</v>
      </c>
      <c r="C262" s="66" t="s">
        <v>419</v>
      </c>
      <c r="D262" s="67" t="s">
        <v>407</v>
      </c>
      <c r="E262" s="68" t="s">
        <v>58</v>
      </c>
      <c r="F262" s="173">
        <v>8</v>
      </c>
      <c r="G262" s="69"/>
      <c r="H262" s="70">
        <f t="shared" si="6"/>
        <v>0</v>
      </c>
    </row>
    <row r="263" spans="1:8" ht="36" customHeight="1" thickBot="1">
      <c r="A263" s="123"/>
      <c r="B263" s="132" t="str">
        <f>B143</f>
        <v>B</v>
      </c>
      <c r="C263" s="247" t="str">
        <f>C143</f>
        <v>UNDERGROUND WORKS</v>
      </c>
      <c r="D263" s="248"/>
      <c r="E263" s="248"/>
      <c r="F263" s="249"/>
      <c r="G263" s="38" t="s">
        <v>17</v>
      </c>
      <c r="H263" s="140">
        <f>SUM(H145:H262)</f>
        <v>0</v>
      </c>
    </row>
    <row r="264" spans="1:8" ht="36" customHeight="1" thickTop="1">
      <c r="A264" s="60"/>
      <c r="B264" s="133" t="s">
        <v>14</v>
      </c>
      <c r="C264" s="244" t="s">
        <v>420</v>
      </c>
      <c r="D264" s="245"/>
      <c r="E264" s="245"/>
      <c r="F264" s="246"/>
      <c r="G264" s="197"/>
      <c r="H264" s="198"/>
    </row>
    <row r="265" spans="1:8" ht="36" customHeight="1">
      <c r="A265" s="61"/>
      <c r="B265" s="62"/>
      <c r="C265" s="63" t="s">
        <v>19</v>
      </c>
      <c r="D265" s="64"/>
      <c r="E265" s="208"/>
      <c r="F265" s="209"/>
      <c r="G265" s="210"/>
      <c r="H265" s="210"/>
    </row>
    <row r="266" spans="1:8" ht="36" customHeight="1">
      <c r="A266" s="119"/>
      <c r="B266" s="65" t="s">
        <v>142</v>
      </c>
      <c r="C266" s="66" t="s">
        <v>421</v>
      </c>
      <c r="D266" s="67" t="s">
        <v>286</v>
      </c>
      <c r="E266" s="68" t="s">
        <v>51</v>
      </c>
      <c r="F266" s="102">
        <v>7850</v>
      </c>
      <c r="G266" s="69"/>
      <c r="H266" s="70">
        <f>ROUND(G266,2)*F266</f>
        <v>0</v>
      </c>
    </row>
    <row r="267" spans="1:8" ht="36" customHeight="1">
      <c r="A267" s="119" t="s">
        <v>185</v>
      </c>
      <c r="B267" s="65" t="s">
        <v>148</v>
      </c>
      <c r="C267" s="66" t="s">
        <v>186</v>
      </c>
      <c r="D267" s="67" t="s">
        <v>558</v>
      </c>
      <c r="E267" s="184"/>
      <c r="F267" s="185"/>
      <c r="G267" s="186"/>
      <c r="H267" s="187"/>
    </row>
    <row r="268" spans="1:8" ht="36" customHeight="1">
      <c r="A268" s="120" t="s">
        <v>187</v>
      </c>
      <c r="B268" s="71" t="s">
        <v>52</v>
      </c>
      <c r="C268" s="66" t="s">
        <v>188</v>
      </c>
      <c r="D268" s="67" t="s">
        <v>2</v>
      </c>
      <c r="E268" s="68" t="s">
        <v>53</v>
      </c>
      <c r="F268" s="102">
        <v>2850</v>
      </c>
      <c r="G268" s="69"/>
      <c r="H268" s="70">
        <f>ROUND(G268*F268,2)</f>
        <v>0</v>
      </c>
    </row>
    <row r="269" spans="1:8" ht="36" customHeight="1">
      <c r="A269" s="120" t="s">
        <v>189</v>
      </c>
      <c r="B269" s="71" t="s">
        <v>63</v>
      </c>
      <c r="C269" s="66" t="s">
        <v>190</v>
      </c>
      <c r="D269" s="67" t="s">
        <v>2</v>
      </c>
      <c r="E269" s="68" t="s">
        <v>53</v>
      </c>
      <c r="F269" s="102">
        <v>1000</v>
      </c>
      <c r="G269" s="69"/>
      <c r="H269" s="70">
        <f>ROUND(G269*F269,2)</f>
        <v>0</v>
      </c>
    </row>
    <row r="270" spans="1:8" ht="36" customHeight="1">
      <c r="A270" s="119" t="s">
        <v>54</v>
      </c>
      <c r="B270" s="65" t="s">
        <v>151</v>
      </c>
      <c r="C270" s="66" t="s">
        <v>55</v>
      </c>
      <c r="D270" s="67" t="s">
        <v>721</v>
      </c>
      <c r="E270" s="68" t="s">
        <v>49</v>
      </c>
      <c r="F270" s="102">
        <v>430</v>
      </c>
      <c r="G270" s="69"/>
      <c r="H270" s="70">
        <f>ROUND(G270*F270,2)</f>
        <v>0</v>
      </c>
    </row>
    <row r="271" spans="1:8" ht="36" customHeight="1">
      <c r="A271" s="119" t="s">
        <v>202</v>
      </c>
      <c r="B271" s="65" t="s">
        <v>153</v>
      </c>
      <c r="C271" s="66" t="s">
        <v>204</v>
      </c>
      <c r="D271" s="67" t="s">
        <v>205</v>
      </c>
      <c r="E271" s="68" t="s">
        <v>51</v>
      </c>
      <c r="F271" s="102">
        <v>7850</v>
      </c>
      <c r="G271" s="69"/>
      <c r="H271" s="70">
        <f>ROUND(G271*F271,2)</f>
        <v>0</v>
      </c>
    </row>
    <row r="272" spans="1:8" ht="36" customHeight="1">
      <c r="A272" s="119" t="s">
        <v>422</v>
      </c>
      <c r="B272" s="65" t="s">
        <v>425</v>
      </c>
      <c r="C272" s="66" t="s">
        <v>423</v>
      </c>
      <c r="D272" s="67" t="s">
        <v>424</v>
      </c>
      <c r="E272" s="68" t="s">
        <v>51</v>
      </c>
      <c r="F272" s="102">
        <v>1200</v>
      </c>
      <c r="G272" s="69"/>
      <c r="H272" s="70">
        <f>ROUND(G272*F272,2)</f>
        <v>0</v>
      </c>
    </row>
    <row r="273" spans="1:8" ht="36" customHeight="1">
      <c r="A273" s="119"/>
      <c r="B273" s="65" t="s">
        <v>427</v>
      </c>
      <c r="C273" s="66" t="s">
        <v>207</v>
      </c>
      <c r="D273" s="67" t="s">
        <v>286</v>
      </c>
      <c r="E273" s="184"/>
      <c r="F273" s="185"/>
      <c r="G273" s="186"/>
      <c r="H273" s="187"/>
    </row>
    <row r="274" spans="1:8" ht="36" customHeight="1">
      <c r="A274" s="119" t="s">
        <v>823</v>
      </c>
      <c r="B274" s="71" t="s">
        <v>52</v>
      </c>
      <c r="C274" s="66" t="s">
        <v>208</v>
      </c>
      <c r="D274" s="67"/>
      <c r="E274" s="68" t="s">
        <v>49</v>
      </c>
      <c r="F274" s="102">
        <v>1300</v>
      </c>
      <c r="G274" s="69"/>
      <c r="H274" s="70">
        <f>ROUND(G274,2)*F274</f>
        <v>0</v>
      </c>
    </row>
    <row r="275" spans="1:8" ht="36" customHeight="1">
      <c r="A275" s="120" t="s">
        <v>824</v>
      </c>
      <c r="B275" s="71" t="s">
        <v>63</v>
      </c>
      <c r="C275" s="66" t="s">
        <v>426</v>
      </c>
      <c r="D275" s="67"/>
      <c r="E275" s="68" t="s">
        <v>49</v>
      </c>
      <c r="F275" s="102">
        <v>1300</v>
      </c>
      <c r="G275" s="69"/>
      <c r="H275" s="70">
        <f>ROUND(G275,2)*F275</f>
        <v>0</v>
      </c>
    </row>
    <row r="276" spans="1:8" ht="36" customHeight="1">
      <c r="A276" s="120"/>
      <c r="B276" s="65" t="s">
        <v>429</v>
      </c>
      <c r="C276" s="66" t="s">
        <v>211</v>
      </c>
      <c r="D276" s="67" t="s">
        <v>286</v>
      </c>
      <c r="E276" s="184"/>
      <c r="F276" s="185"/>
      <c r="G276" s="186"/>
      <c r="H276" s="187"/>
    </row>
    <row r="277" spans="1:8" ht="36" customHeight="1">
      <c r="A277" s="119" t="s">
        <v>825</v>
      </c>
      <c r="B277" s="71" t="s">
        <v>52</v>
      </c>
      <c r="C277" s="66" t="s">
        <v>208</v>
      </c>
      <c r="D277" s="72"/>
      <c r="E277" s="68" t="s">
        <v>49</v>
      </c>
      <c r="F277" s="103">
        <v>1100</v>
      </c>
      <c r="G277" s="69"/>
      <c r="H277" s="70">
        <f>ROUND(G277,2)*F277</f>
        <v>0</v>
      </c>
    </row>
    <row r="278" spans="1:8" ht="36" customHeight="1">
      <c r="A278" s="119"/>
      <c r="B278" s="71"/>
      <c r="C278" s="63" t="s">
        <v>428</v>
      </c>
      <c r="D278" s="72"/>
      <c r="E278" s="192"/>
      <c r="F278" s="185"/>
      <c r="G278" s="186"/>
      <c r="H278" s="195"/>
    </row>
    <row r="279" spans="1:8" ht="36" customHeight="1">
      <c r="A279" s="120" t="s">
        <v>302</v>
      </c>
      <c r="B279" s="65" t="s">
        <v>430</v>
      </c>
      <c r="C279" s="66" t="s">
        <v>304</v>
      </c>
      <c r="D279" s="67" t="s">
        <v>253</v>
      </c>
      <c r="E279" s="192"/>
      <c r="F279" s="185"/>
      <c r="G279" s="186"/>
      <c r="H279" s="195"/>
    </row>
    <row r="280" spans="1:8" ht="36" customHeight="1">
      <c r="A280" s="120" t="s">
        <v>305</v>
      </c>
      <c r="B280" s="71" t="s">
        <v>52</v>
      </c>
      <c r="C280" s="66" t="s">
        <v>87</v>
      </c>
      <c r="D280" s="67"/>
      <c r="E280" s="184"/>
      <c r="F280" s="185"/>
      <c r="G280" s="186"/>
      <c r="H280" s="195"/>
    </row>
    <row r="281" spans="1:8" ht="36" customHeight="1">
      <c r="A281" s="120" t="s">
        <v>306</v>
      </c>
      <c r="B281" s="74" t="s">
        <v>238</v>
      </c>
      <c r="C281" s="66" t="s">
        <v>254</v>
      </c>
      <c r="D281" s="67"/>
      <c r="E281" s="68" t="s">
        <v>53</v>
      </c>
      <c r="F281" s="102">
        <v>1200</v>
      </c>
      <c r="G281" s="69"/>
      <c r="H281" s="70">
        <f>ROUND(G281*F281,2)</f>
        <v>0</v>
      </c>
    </row>
    <row r="282" spans="1:8" ht="36" customHeight="1">
      <c r="A282" s="120" t="s">
        <v>307</v>
      </c>
      <c r="B282" s="71" t="s">
        <v>63</v>
      </c>
      <c r="C282" s="66" t="s">
        <v>128</v>
      </c>
      <c r="D282" s="67"/>
      <c r="E282" s="184"/>
      <c r="F282" s="185"/>
      <c r="G282" s="186"/>
      <c r="H282" s="195"/>
    </row>
    <row r="283" spans="1:8" ht="36" customHeight="1">
      <c r="A283" s="120" t="s">
        <v>308</v>
      </c>
      <c r="B283" s="74" t="s">
        <v>238</v>
      </c>
      <c r="C283" s="66" t="s">
        <v>254</v>
      </c>
      <c r="D283" s="67"/>
      <c r="E283" s="68" t="s">
        <v>53</v>
      </c>
      <c r="F283" s="102">
        <v>150</v>
      </c>
      <c r="G283" s="69"/>
      <c r="H283" s="70">
        <f>ROUND(G283*F283,2)</f>
        <v>0</v>
      </c>
    </row>
    <row r="284" spans="1:8" ht="36" customHeight="1">
      <c r="A284" s="120"/>
      <c r="B284" s="74"/>
      <c r="C284" s="63" t="s">
        <v>21</v>
      </c>
      <c r="D284" s="67"/>
      <c r="E284" s="184"/>
      <c r="F284" s="185"/>
      <c r="G284" s="186"/>
      <c r="H284" s="195"/>
    </row>
    <row r="285" spans="1:8" ht="36" customHeight="1">
      <c r="A285" s="120" t="s">
        <v>94</v>
      </c>
      <c r="B285" s="65" t="s">
        <v>614</v>
      </c>
      <c r="C285" s="66" t="s">
        <v>95</v>
      </c>
      <c r="D285" s="67" t="s">
        <v>310</v>
      </c>
      <c r="E285" s="68" t="s">
        <v>79</v>
      </c>
      <c r="F285" s="104">
        <v>2000</v>
      </c>
      <c r="G285" s="69"/>
      <c r="H285" s="70">
        <f>ROUND(G285*F285,2)</f>
        <v>0</v>
      </c>
    </row>
    <row r="286" spans="1:8" ht="36" customHeight="1" thickBot="1">
      <c r="A286" s="123"/>
      <c r="B286" s="132" t="str">
        <f>B264</f>
        <v>C</v>
      </c>
      <c r="C286" s="247" t="str">
        <f>C264</f>
        <v>MULTI-USE PATHS</v>
      </c>
      <c r="D286" s="248"/>
      <c r="E286" s="248"/>
      <c r="F286" s="249"/>
      <c r="G286" s="38" t="s">
        <v>17</v>
      </c>
      <c r="H286" s="140">
        <f>SUM(H264:H285)</f>
        <v>0</v>
      </c>
    </row>
    <row r="287" spans="1:8" ht="36" customHeight="1" thickTop="1">
      <c r="A287" s="60"/>
      <c r="B287" s="133" t="s">
        <v>15</v>
      </c>
      <c r="C287" s="244" t="s">
        <v>431</v>
      </c>
      <c r="D287" s="245"/>
      <c r="E287" s="245"/>
      <c r="F287" s="246"/>
      <c r="G287" s="197"/>
      <c r="H287" s="198"/>
    </row>
    <row r="288" spans="1:8" ht="36" customHeight="1">
      <c r="A288" s="61"/>
      <c r="B288" s="93"/>
      <c r="C288" s="63" t="s">
        <v>19</v>
      </c>
      <c r="D288" s="64"/>
      <c r="E288" s="208"/>
      <c r="F288" s="209"/>
      <c r="G288" s="210"/>
      <c r="H288" s="210"/>
    </row>
    <row r="289" spans="1:8" ht="36" customHeight="1">
      <c r="A289" s="119"/>
      <c r="B289" s="65" t="s">
        <v>154</v>
      </c>
      <c r="C289" s="66" t="s">
        <v>421</v>
      </c>
      <c r="D289" s="67" t="s">
        <v>286</v>
      </c>
      <c r="E289" s="68" t="s">
        <v>51</v>
      </c>
      <c r="F289" s="102">
        <v>6550</v>
      </c>
      <c r="G289" s="69"/>
      <c r="H289" s="70">
        <f>ROUND(G289,2)*F289</f>
        <v>0</v>
      </c>
    </row>
    <row r="290" spans="1:8" ht="36" customHeight="1">
      <c r="A290" s="119" t="s">
        <v>185</v>
      </c>
      <c r="B290" s="65" t="s">
        <v>155</v>
      </c>
      <c r="C290" s="66" t="s">
        <v>186</v>
      </c>
      <c r="D290" s="67" t="s">
        <v>558</v>
      </c>
      <c r="E290" s="184"/>
      <c r="F290" s="185"/>
      <c r="G290" s="186"/>
      <c r="H290" s="187"/>
    </row>
    <row r="291" spans="1:8" ht="36" customHeight="1">
      <c r="A291" s="120" t="s">
        <v>187</v>
      </c>
      <c r="B291" s="71" t="s">
        <v>52</v>
      </c>
      <c r="C291" s="66" t="s">
        <v>188</v>
      </c>
      <c r="D291" s="67" t="s">
        <v>2</v>
      </c>
      <c r="E291" s="68" t="s">
        <v>53</v>
      </c>
      <c r="F291" s="102">
        <v>3800</v>
      </c>
      <c r="G291" s="69"/>
      <c r="H291" s="70">
        <f>ROUND(G291*F291,2)</f>
        <v>0</v>
      </c>
    </row>
    <row r="292" spans="1:8" ht="36" customHeight="1">
      <c r="A292" s="120" t="s">
        <v>189</v>
      </c>
      <c r="B292" s="71" t="s">
        <v>63</v>
      </c>
      <c r="C292" s="66" t="s">
        <v>190</v>
      </c>
      <c r="D292" s="67" t="s">
        <v>2</v>
      </c>
      <c r="E292" s="68" t="s">
        <v>53</v>
      </c>
      <c r="F292" s="102">
        <v>400</v>
      </c>
      <c r="G292" s="69"/>
      <c r="H292" s="70">
        <f>ROUND(G292*F292,2)</f>
        <v>0</v>
      </c>
    </row>
    <row r="293" spans="1:8" ht="36" customHeight="1">
      <c r="A293" s="119" t="s">
        <v>54</v>
      </c>
      <c r="B293" s="65" t="s">
        <v>432</v>
      </c>
      <c r="C293" s="66" t="s">
        <v>55</v>
      </c>
      <c r="D293" s="67" t="s">
        <v>721</v>
      </c>
      <c r="E293" s="68" t="s">
        <v>49</v>
      </c>
      <c r="F293" s="102">
        <v>350</v>
      </c>
      <c r="G293" s="69"/>
      <c r="H293" s="70">
        <f>ROUND(G293*F293,2)</f>
        <v>0</v>
      </c>
    </row>
    <row r="294" spans="1:8" ht="36" customHeight="1">
      <c r="A294" s="119" t="s">
        <v>202</v>
      </c>
      <c r="B294" s="65" t="s">
        <v>433</v>
      </c>
      <c r="C294" s="66" t="s">
        <v>204</v>
      </c>
      <c r="D294" s="67" t="s">
        <v>205</v>
      </c>
      <c r="E294" s="68" t="s">
        <v>51</v>
      </c>
      <c r="F294" s="102">
        <v>1150</v>
      </c>
      <c r="G294" s="69"/>
      <c r="H294" s="70">
        <f>ROUND(G294*F294,2)</f>
        <v>0</v>
      </c>
    </row>
    <row r="295" spans="1:8" ht="36" customHeight="1">
      <c r="A295" s="119"/>
      <c r="B295" s="65" t="s">
        <v>434</v>
      </c>
      <c r="C295" s="66" t="s">
        <v>207</v>
      </c>
      <c r="D295" s="67" t="s">
        <v>286</v>
      </c>
      <c r="E295" s="184"/>
      <c r="F295" s="185"/>
      <c r="G295" s="186"/>
      <c r="H295" s="187"/>
    </row>
    <row r="296" spans="1:8" ht="36" customHeight="1">
      <c r="A296" s="119" t="s">
        <v>823</v>
      </c>
      <c r="B296" s="71" t="s">
        <v>52</v>
      </c>
      <c r="C296" s="66" t="s">
        <v>208</v>
      </c>
      <c r="D296" s="67"/>
      <c r="E296" s="68" t="s">
        <v>49</v>
      </c>
      <c r="F296" s="102">
        <v>130</v>
      </c>
      <c r="G296" s="69"/>
      <c r="H296" s="70">
        <f>ROUND(G296,2)*F296</f>
        <v>0</v>
      </c>
    </row>
    <row r="297" spans="1:8" ht="36" customHeight="1">
      <c r="A297" s="120" t="s">
        <v>823</v>
      </c>
      <c r="B297" s="71" t="s">
        <v>63</v>
      </c>
      <c r="C297" s="66" t="s">
        <v>209</v>
      </c>
      <c r="D297" s="67"/>
      <c r="E297" s="68" t="s">
        <v>49</v>
      </c>
      <c r="F297" s="102">
        <v>115</v>
      </c>
      <c r="G297" s="69"/>
      <c r="H297" s="70">
        <f>ROUND(G297,2)*F297</f>
        <v>0</v>
      </c>
    </row>
    <row r="298" spans="1:8" ht="36" customHeight="1">
      <c r="A298" s="120"/>
      <c r="B298" s="65" t="s">
        <v>435</v>
      </c>
      <c r="C298" s="66" t="s">
        <v>211</v>
      </c>
      <c r="D298" s="67" t="s">
        <v>286</v>
      </c>
      <c r="E298" s="184"/>
      <c r="F298" s="185"/>
      <c r="G298" s="186"/>
      <c r="H298" s="187"/>
    </row>
    <row r="299" spans="1:8" ht="36" customHeight="1">
      <c r="A299" s="119" t="s">
        <v>825</v>
      </c>
      <c r="B299" s="71" t="s">
        <v>52</v>
      </c>
      <c r="C299" s="66" t="s">
        <v>436</v>
      </c>
      <c r="D299" s="72"/>
      <c r="E299" s="68" t="s">
        <v>49</v>
      </c>
      <c r="F299" s="103">
        <v>130</v>
      </c>
      <c r="G299" s="69"/>
      <c r="H299" s="70">
        <f>ROUND(G299,2)*F299</f>
        <v>0</v>
      </c>
    </row>
    <row r="300" spans="1:8" ht="36" customHeight="1">
      <c r="A300" s="119"/>
      <c r="B300" s="71"/>
      <c r="C300" s="94" t="s">
        <v>437</v>
      </c>
      <c r="D300" s="72"/>
      <c r="E300" s="184"/>
      <c r="F300" s="185"/>
      <c r="G300" s="186"/>
      <c r="H300" s="187"/>
    </row>
    <row r="301" spans="1:8" ht="36" customHeight="1">
      <c r="A301" s="121" t="s">
        <v>112</v>
      </c>
      <c r="B301" s="65" t="s">
        <v>438</v>
      </c>
      <c r="C301" s="66" t="s">
        <v>114</v>
      </c>
      <c r="D301" s="67" t="s">
        <v>558</v>
      </c>
      <c r="E301" s="184"/>
      <c r="F301" s="185"/>
      <c r="G301" s="186"/>
      <c r="H301" s="187"/>
    </row>
    <row r="302" spans="1:8" ht="36" customHeight="1">
      <c r="A302" s="121" t="s">
        <v>136</v>
      </c>
      <c r="B302" s="71" t="s">
        <v>52</v>
      </c>
      <c r="C302" s="66" t="s">
        <v>137</v>
      </c>
      <c r="D302" s="67" t="s">
        <v>2</v>
      </c>
      <c r="E302" s="68" t="s">
        <v>51</v>
      </c>
      <c r="F302" s="102">
        <v>10650</v>
      </c>
      <c r="G302" s="69"/>
      <c r="H302" s="70">
        <f>ROUND(G302*F302,2)</f>
        <v>0</v>
      </c>
    </row>
    <row r="303" spans="1:8" ht="36" customHeight="1">
      <c r="A303" s="162" t="s">
        <v>577</v>
      </c>
      <c r="B303" s="105" t="s">
        <v>439</v>
      </c>
      <c r="C303" s="106" t="s">
        <v>231</v>
      </c>
      <c r="D303" s="107" t="s">
        <v>232</v>
      </c>
      <c r="E303" s="204"/>
      <c r="F303" s="211"/>
      <c r="G303" s="206"/>
      <c r="H303" s="212"/>
    </row>
    <row r="304" spans="1:8" ht="36" customHeight="1">
      <c r="A304" s="163" t="s">
        <v>581</v>
      </c>
      <c r="B304" s="110" t="s">
        <v>52</v>
      </c>
      <c r="C304" s="111" t="s">
        <v>235</v>
      </c>
      <c r="D304" s="112" t="s">
        <v>2</v>
      </c>
      <c r="E304" s="113" t="s">
        <v>51</v>
      </c>
      <c r="F304" s="153">
        <v>10</v>
      </c>
      <c r="G304" s="114"/>
      <c r="H304" s="115">
        <f>ROUND(G304*F304,2)</f>
        <v>0</v>
      </c>
    </row>
    <row r="305" spans="1:8" ht="36" customHeight="1">
      <c r="A305" s="121" t="s">
        <v>589</v>
      </c>
      <c r="B305" s="65" t="s">
        <v>440</v>
      </c>
      <c r="C305" s="66" t="s">
        <v>243</v>
      </c>
      <c r="D305" s="67" t="s">
        <v>590</v>
      </c>
      <c r="E305" s="184"/>
      <c r="F305" s="185"/>
      <c r="G305" s="186"/>
      <c r="H305" s="187"/>
    </row>
    <row r="306" spans="1:8" ht="36" customHeight="1">
      <c r="A306" s="121" t="s">
        <v>591</v>
      </c>
      <c r="B306" s="71" t="s">
        <v>52</v>
      </c>
      <c r="C306" s="66" t="s">
        <v>592</v>
      </c>
      <c r="D306" s="67" t="s">
        <v>2</v>
      </c>
      <c r="E306" s="68" t="s">
        <v>79</v>
      </c>
      <c r="F306" s="102">
        <v>510</v>
      </c>
      <c r="G306" s="69"/>
      <c r="H306" s="70">
        <f>ROUND(G306*F306,2)</f>
        <v>0</v>
      </c>
    </row>
    <row r="307" spans="1:8" ht="36" customHeight="1">
      <c r="A307" s="121" t="s">
        <v>84</v>
      </c>
      <c r="B307" s="65" t="s">
        <v>441</v>
      </c>
      <c r="C307" s="66" t="s">
        <v>85</v>
      </c>
      <c r="D307" s="67" t="s">
        <v>253</v>
      </c>
      <c r="E307" s="213"/>
      <c r="F307" s="185"/>
      <c r="G307" s="186"/>
      <c r="H307" s="187"/>
    </row>
    <row r="308" spans="1:8" ht="36" customHeight="1">
      <c r="A308" s="121" t="s">
        <v>86</v>
      </c>
      <c r="B308" s="71" t="s">
        <v>52</v>
      </c>
      <c r="C308" s="66" t="s">
        <v>87</v>
      </c>
      <c r="D308" s="67"/>
      <c r="E308" s="184"/>
      <c r="F308" s="185"/>
      <c r="G308" s="186"/>
      <c r="H308" s="187"/>
    </row>
    <row r="309" spans="1:8" ht="36" customHeight="1">
      <c r="A309" s="121" t="s">
        <v>88</v>
      </c>
      <c r="B309" s="74" t="s">
        <v>238</v>
      </c>
      <c r="C309" s="66" t="s">
        <v>254</v>
      </c>
      <c r="D309" s="67"/>
      <c r="E309" s="68" t="s">
        <v>53</v>
      </c>
      <c r="F309" s="102">
        <v>100</v>
      </c>
      <c r="G309" s="69"/>
      <c r="H309" s="70">
        <f>ROUND(G309*F309,2)</f>
        <v>0</v>
      </c>
    </row>
    <row r="310" spans="1:8" ht="36" customHeight="1">
      <c r="A310" s="121" t="s">
        <v>127</v>
      </c>
      <c r="B310" s="71" t="s">
        <v>63</v>
      </c>
      <c r="C310" s="66" t="s">
        <v>128</v>
      </c>
      <c r="D310" s="67"/>
      <c r="E310" s="184"/>
      <c r="F310" s="185"/>
      <c r="G310" s="186"/>
      <c r="H310" s="187"/>
    </row>
    <row r="311" spans="1:8" ht="36" customHeight="1">
      <c r="A311" s="121" t="s">
        <v>129</v>
      </c>
      <c r="B311" s="74" t="s">
        <v>238</v>
      </c>
      <c r="C311" s="66" t="s">
        <v>254</v>
      </c>
      <c r="D311" s="67"/>
      <c r="E311" s="68" t="s">
        <v>53</v>
      </c>
      <c r="F311" s="102">
        <v>110</v>
      </c>
      <c r="G311" s="69"/>
      <c r="H311" s="70">
        <f>ROUND(G311*F311,2)</f>
        <v>0</v>
      </c>
    </row>
    <row r="312" spans="1:8" ht="36" customHeight="1">
      <c r="A312" s="121"/>
      <c r="B312" s="74"/>
      <c r="C312" s="63" t="s">
        <v>428</v>
      </c>
      <c r="D312" s="67"/>
      <c r="E312" s="204"/>
      <c r="F312" s="205"/>
      <c r="G312" s="206"/>
      <c r="H312" s="207"/>
    </row>
    <row r="313" spans="1:8" ht="36" customHeight="1">
      <c r="A313" s="142" t="s">
        <v>89</v>
      </c>
      <c r="B313" s="105" t="s">
        <v>443</v>
      </c>
      <c r="C313" s="106" t="s">
        <v>90</v>
      </c>
      <c r="D313" s="107" t="s">
        <v>609</v>
      </c>
      <c r="E313" s="204"/>
      <c r="F313" s="205"/>
      <c r="G313" s="206"/>
      <c r="H313" s="207"/>
    </row>
    <row r="314" spans="1:8" ht="36" customHeight="1">
      <c r="A314" s="145" t="s">
        <v>274</v>
      </c>
      <c r="B314" s="110" t="s">
        <v>52</v>
      </c>
      <c r="C314" s="111" t="s">
        <v>276</v>
      </c>
      <c r="D314" s="112" t="s">
        <v>242</v>
      </c>
      <c r="E314" s="113" t="s">
        <v>51</v>
      </c>
      <c r="F314" s="171">
        <v>10</v>
      </c>
      <c r="G314" s="114"/>
      <c r="H314" s="115">
        <f>ROUND(G314*F314,2)</f>
        <v>0</v>
      </c>
    </row>
    <row r="315" spans="1:8" ht="36" customHeight="1">
      <c r="A315" s="120" t="s">
        <v>91</v>
      </c>
      <c r="B315" s="65" t="s">
        <v>786</v>
      </c>
      <c r="C315" s="66" t="s">
        <v>92</v>
      </c>
      <c r="D315" s="67" t="s">
        <v>731</v>
      </c>
      <c r="E315" s="184"/>
      <c r="F315" s="194"/>
      <c r="G315" s="186"/>
      <c r="H315" s="195"/>
    </row>
    <row r="316" spans="1:8" ht="48" customHeight="1">
      <c r="A316" s="120"/>
      <c r="B316" s="71" t="s">
        <v>52</v>
      </c>
      <c r="C316" s="66" t="s">
        <v>442</v>
      </c>
      <c r="D316" s="67"/>
      <c r="E316" s="68" t="s">
        <v>79</v>
      </c>
      <c r="F316" s="102">
        <v>290</v>
      </c>
      <c r="G316" s="69"/>
      <c r="H316" s="73">
        <f>ROUND(G316,2)*F316</f>
        <v>0</v>
      </c>
    </row>
    <row r="317" spans="1:8" ht="36" customHeight="1">
      <c r="A317" s="120" t="s">
        <v>302</v>
      </c>
      <c r="B317" s="65" t="s">
        <v>798</v>
      </c>
      <c r="C317" s="66" t="s">
        <v>304</v>
      </c>
      <c r="D317" s="67" t="s">
        <v>253</v>
      </c>
      <c r="E317" s="213"/>
      <c r="F317" s="185"/>
      <c r="G317" s="186"/>
      <c r="H317" s="195"/>
    </row>
    <row r="318" spans="1:8" ht="36" customHeight="1">
      <c r="A318" s="120" t="s">
        <v>305</v>
      </c>
      <c r="B318" s="71" t="s">
        <v>52</v>
      </c>
      <c r="C318" s="66" t="s">
        <v>87</v>
      </c>
      <c r="D318" s="67"/>
      <c r="E318" s="184"/>
      <c r="F318" s="185"/>
      <c r="G318" s="186"/>
      <c r="H318" s="195"/>
    </row>
    <row r="319" spans="1:8" ht="36" customHeight="1">
      <c r="A319" s="120" t="s">
        <v>306</v>
      </c>
      <c r="B319" s="74" t="s">
        <v>238</v>
      </c>
      <c r="C319" s="66" t="s">
        <v>254</v>
      </c>
      <c r="D319" s="67"/>
      <c r="E319" s="68" t="s">
        <v>53</v>
      </c>
      <c r="F319" s="102">
        <v>450</v>
      </c>
      <c r="G319" s="69"/>
      <c r="H319" s="70">
        <f>ROUND(G319*F319,2)</f>
        <v>0</v>
      </c>
    </row>
    <row r="320" spans="1:8" ht="36" customHeight="1">
      <c r="A320" s="120" t="s">
        <v>307</v>
      </c>
      <c r="B320" s="71" t="s">
        <v>63</v>
      </c>
      <c r="C320" s="66" t="s">
        <v>128</v>
      </c>
      <c r="D320" s="67"/>
      <c r="E320" s="184"/>
      <c r="F320" s="185"/>
      <c r="G320" s="186"/>
      <c r="H320" s="195"/>
    </row>
    <row r="321" spans="1:8" ht="36" customHeight="1">
      <c r="A321" s="120" t="s">
        <v>308</v>
      </c>
      <c r="B321" s="74" t="s">
        <v>238</v>
      </c>
      <c r="C321" s="66" t="s">
        <v>254</v>
      </c>
      <c r="D321" s="67"/>
      <c r="E321" s="68" t="s">
        <v>53</v>
      </c>
      <c r="F321" s="102">
        <v>550</v>
      </c>
      <c r="G321" s="69"/>
      <c r="H321" s="70">
        <f>ROUND(G321*F321,2)</f>
        <v>0</v>
      </c>
    </row>
    <row r="322" spans="1:8" ht="36" customHeight="1" thickBot="1">
      <c r="A322" s="123"/>
      <c r="B322" s="132" t="str">
        <f>B287</f>
        <v>D</v>
      </c>
      <c r="C322" s="247" t="str">
        <f>C287</f>
        <v>DETOUR STAGING WORKS</v>
      </c>
      <c r="D322" s="248"/>
      <c r="E322" s="248"/>
      <c r="F322" s="249"/>
      <c r="G322" s="38" t="s">
        <v>17</v>
      </c>
      <c r="H322" s="140">
        <f>SUM(H287:H321)</f>
        <v>0</v>
      </c>
    </row>
    <row r="323" spans="1:8" ht="36" customHeight="1" thickTop="1">
      <c r="A323" s="60"/>
      <c r="B323" s="133" t="s">
        <v>16</v>
      </c>
      <c r="C323" s="244" t="s">
        <v>24</v>
      </c>
      <c r="D323" s="250"/>
      <c r="E323" s="250"/>
      <c r="F323" s="251"/>
      <c r="G323" s="197"/>
      <c r="H323" s="198"/>
    </row>
    <row r="324" spans="1:8" ht="36" customHeight="1">
      <c r="A324" s="95"/>
      <c r="B324" s="65" t="s">
        <v>157</v>
      </c>
      <c r="C324" s="66" t="s">
        <v>804</v>
      </c>
      <c r="D324" s="67" t="s">
        <v>732</v>
      </c>
      <c r="E324" s="68" t="s">
        <v>51</v>
      </c>
      <c r="F324" s="102">
        <v>11660</v>
      </c>
      <c r="G324" s="69"/>
      <c r="H324" s="70">
        <f>ROUND(G324,2)*F324</f>
        <v>0</v>
      </c>
    </row>
    <row r="325" spans="1:8" ht="36" customHeight="1">
      <c r="A325" s="121" t="s">
        <v>101</v>
      </c>
      <c r="B325" s="65" t="s">
        <v>444</v>
      </c>
      <c r="C325" s="66" t="s">
        <v>102</v>
      </c>
      <c r="D325" s="67" t="s">
        <v>733</v>
      </c>
      <c r="E325" s="184"/>
      <c r="F325" s="185"/>
      <c r="G325" s="186"/>
      <c r="H325" s="187"/>
    </row>
    <row r="326" spans="1:8" ht="36" customHeight="1">
      <c r="A326" s="121"/>
      <c r="B326" s="71" t="s">
        <v>52</v>
      </c>
      <c r="C326" s="66" t="s">
        <v>805</v>
      </c>
      <c r="D326" s="67"/>
      <c r="E326" s="68" t="s">
        <v>51</v>
      </c>
      <c r="F326" s="102">
        <v>2300</v>
      </c>
      <c r="G326" s="69"/>
      <c r="H326" s="70">
        <f>ROUND(G326*F326,2)</f>
        <v>0</v>
      </c>
    </row>
    <row r="327" spans="1:8" ht="36" customHeight="1">
      <c r="A327" s="121"/>
      <c r="B327" s="71" t="s">
        <v>63</v>
      </c>
      <c r="C327" s="66" t="s">
        <v>807</v>
      </c>
      <c r="D327" s="67"/>
      <c r="E327" s="68" t="s">
        <v>51</v>
      </c>
      <c r="F327" s="102">
        <v>6500</v>
      </c>
      <c r="G327" s="69"/>
      <c r="H327" s="70">
        <f>ROUND(G327*F327,2)</f>
        <v>0</v>
      </c>
    </row>
    <row r="328" spans="1:8" ht="36" customHeight="1">
      <c r="A328" s="121"/>
      <c r="B328" s="71" t="s">
        <v>80</v>
      </c>
      <c r="C328" s="66" t="s">
        <v>806</v>
      </c>
      <c r="D328" s="67"/>
      <c r="E328" s="68" t="s">
        <v>51</v>
      </c>
      <c r="F328" s="102">
        <v>2200</v>
      </c>
      <c r="G328" s="69"/>
      <c r="H328" s="70">
        <f>ROUND(G328*F328,2)</f>
        <v>0</v>
      </c>
    </row>
    <row r="329" spans="1:8" ht="36" customHeight="1">
      <c r="A329" s="121" t="s">
        <v>448</v>
      </c>
      <c r="B329" s="65" t="s">
        <v>445</v>
      </c>
      <c r="C329" s="66" t="s">
        <v>450</v>
      </c>
      <c r="D329" s="67" t="s">
        <v>734</v>
      </c>
      <c r="E329" s="184"/>
      <c r="F329" s="185"/>
      <c r="G329" s="203"/>
      <c r="H329" s="187"/>
    </row>
    <row r="330" spans="1:8" ht="36" customHeight="1">
      <c r="A330" s="85"/>
      <c r="B330" s="71" t="s">
        <v>52</v>
      </c>
      <c r="C330" s="66" t="s">
        <v>808</v>
      </c>
      <c r="D330" s="67" t="s">
        <v>2</v>
      </c>
      <c r="E330" s="68" t="s">
        <v>51</v>
      </c>
      <c r="F330" s="102">
        <v>51500</v>
      </c>
      <c r="G330" s="69"/>
      <c r="H330" s="70">
        <f aca="true" t="shared" si="7" ref="H330:H336">ROUND(G330,2)*F330</f>
        <v>0</v>
      </c>
    </row>
    <row r="331" spans="1:8" ht="36" customHeight="1">
      <c r="A331" s="85"/>
      <c r="B331" s="71" t="s">
        <v>63</v>
      </c>
      <c r="C331" s="66" t="s">
        <v>451</v>
      </c>
      <c r="D331" s="67" t="s">
        <v>2</v>
      </c>
      <c r="E331" s="68" t="s">
        <v>51</v>
      </c>
      <c r="F331" s="102">
        <v>9360</v>
      </c>
      <c r="G331" s="69"/>
      <c r="H331" s="70">
        <f t="shared" si="7"/>
        <v>0</v>
      </c>
    </row>
    <row r="332" spans="1:8" ht="36" customHeight="1">
      <c r="A332" s="85"/>
      <c r="B332" s="71" t="s">
        <v>80</v>
      </c>
      <c r="C332" s="66" t="s">
        <v>796</v>
      </c>
      <c r="D332" s="67" t="s">
        <v>2</v>
      </c>
      <c r="E332" s="68" t="s">
        <v>51</v>
      </c>
      <c r="F332" s="102">
        <v>2200</v>
      </c>
      <c r="G332" s="69"/>
      <c r="H332" s="70">
        <f>ROUND(G332,2)*F332</f>
        <v>0</v>
      </c>
    </row>
    <row r="333" spans="1:8" ht="36" customHeight="1">
      <c r="A333" s="95"/>
      <c r="B333" s="65" t="s">
        <v>446</v>
      </c>
      <c r="C333" s="66" t="s">
        <v>453</v>
      </c>
      <c r="D333" s="67" t="s">
        <v>473</v>
      </c>
      <c r="E333" s="68" t="s">
        <v>51</v>
      </c>
      <c r="F333" s="102">
        <v>2600</v>
      </c>
      <c r="G333" s="69"/>
      <c r="H333" s="70">
        <f t="shared" si="7"/>
        <v>0</v>
      </c>
    </row>
    <row r="334" spans="1:8" ht="36" customHeight="1">
      <c r="A334" s="95"/>
      <c r="B334" s="65" t="s">
        <v>449</v>
      </c>
      <c r="C334" s="66" t="s">
        <v>455</v>
      </c>
      <c r="D334" s="67" t="s">
        <v>473</v>
      </c>
      <c r="E334" s="68" t="s">
        <v>51</v>
      </c>
      <c r="F334" s="102">
        <v>2600</v>
      </c>
      <c r="G334" s="69"/>
      <c r="H334" s="70">
        <f>ROUND(G334,2)*F334</f>
        <v>0</v>
      </c>
    </row>
    <row r="335" spans="1:8" ht="36" customHeight="1">
      <c r="A335" s="95"/>
      <c r="B335" s="65" t="s">
        <v>452</v>
      </c>
      <c r="C335" s="66" t="s">
        <v>457</v>
      </c>
      <c r="D335" s="67" t="s">
        <v>473</v>
      </c>
      <c r="E335" s="68" t="s">
        <v>458</v>
      </c>
      <c r="F335" s="102">
        <v>1450</v>
      </c>
      <c r="G335" s="69"/>
      <c r="H335" s="70">
        <f t="shared" si="7"/>
        <v>0</v>
      </c>
    </row>
    <row r="336" spans="1:8" ht="36" customHeight="1">
      <c r="A336" s="95"/>
      <c r="B336" s="65" t="s">
        <v>454</v>
      </c>
      <c r="C336" s="66" t="s">
        <v>462</v>
      </c>
      <c r="D336" s="67" t="s">
        <v>473</v>
      </c>
      <c r="E336" s="68" t="s">
        <v>458</v>
      </c>
      <c r="F336" s="102">
        <v>500</v>
      </c>
      <c r="G336" s="69"/>
      <c r="H336" s="70">
        <f t="shared" si="7"/>
        <v>0</v>
      </c>
    </row>
    <row r="337" spans="1:8" ht="36" customHeight="1">
      <c r="A337" s="95"/>
      <c r="B337" s="65" t="s">
        <v>456</v>
      </c>
      <c r="C337" s="66" t="s">
        <v>464</v>
      </c>
      <c r="D337" s="67" t="s">
        <v>470</v>
      </c>
      <c r="E337" s="184"/>
      <c r="F337" s="185"/>
      <c r="G337" s="203"/>
      <c r="H337" s="187"/>
    </row>
    <row r="338" spans="1:8" ht="36" customHeight="1">
      <c r="A338" s="85"/>
      <c r="B338" s="71" t="s">
        <v>52</v>
      </c>
      <c r="C338" s="66" t="s">
        <v>681</v>
      </c>
      <c r="D338" s="67" t="s">
        <v>2</v>
      </c>
      <c r="E338" s="68" t="s">
        <v>58</v>
      </c>
      <c r="F338" s="102">
        <v>14</v>
      </c>
      <c r="G338" s="69"/>
      <c r="H338" s="70">
        <f aca="true" t="shared" si="8" ref="H338:H363">ROUND(G338,2)*F338</f>
        <v>0</v>
      </c>
    </row>
    <row r="339" spans="1:8" ht="36" customHeight="1">
      <c r="A339" s="85"/>
      <c r="B339" s="71" t="s">
        <v>63</v>
      </c>
      <c r="C339" s="66" t="s">
        <v>682</v>
      </c>
      <c r="D339" s="67" t="s">
        <v>2</v>
      </c>
      <c r="E339" s="68" t="s">
        <v>58</v>
      </c>
      <c r="F339" s="102">
        <v>9</v>
      </c>
      <c r="G339" s="69"/>
      <c r="H339" s="70">
        <f t="shared" si="8"/>
        <v>0</v>
      </c>
    </row>
    <row r="340" spans="1:8" ht="36" customHeight="1">
      <c r="A340" s="85"/>
      <c r="B340" s="71" t="s">
        <v>80</v>
      </c>
      <c r="C340" s="66" t="s">
        <v>692</v>
      </c>
      <c r="D340" s="67" t="s">
        <v>2</v>
      </c>
      <c r="E340" s="68" t="s">
        <v>58</v>
      </c>
      <c r="F340" s="102">
        <v>12</v>
      </c>
      <c r="G340" s="69"/>
      <c r="H340" s="70">
        <f t="shared" si="8"/>
        <v>0</v>
      </c>
    </row>
    <row r="341" spans="1:8" ht="36" customHeight="1">
      <c r="A341" s="85"/>
      <c r="B341" s="71" t="s">
        <v>100</v>
      </c>
      <c r="C341" s="66" t="s">
        <v>693</v>
      </c>
      <c r="D341" s="67" t="s">
        <v>2</v>
      </c>
      <c r="E341" s="68" t="s">
        <v>58</v>
      </c>
      <c r="F341" s="102">
        <v>28</v>
      </c>
      <c r="G341" s="69"/>
      <c r="H341" s="70">
        <f t="shared" si="8"/>
        <v>0</v>
      </c>
    </row>
    <row r="342" spans="1:8" ht="36" customHeight="1">
      <c r="A342" s="85"/>
      <c r="B342" s="71" t="s">
        <v>105</v>
      </c>
      <c r="C342" s="66" t="s">
        <v>694</v>
      </c>
      <c r="D342" s="67" t="s">
        <v>2</v>
      </c>
      <c r="E342" s="68" t="s">
        <v>58</v>
      </c>
      <c r="F342" s="102">
        <v>18</v>
      </c>
      <c r="G342" s="69"/>
      <c r="H342" s="70">
        <f t="shared" si="8"/>
        <v>0</v>
      </c>
    </row>
    <row r="343" spans="1:8" ht="36" customHeight="1">
      <c r="A343" s="85"/>
      <c r="B343" s="71" t="s">
        <v>226</v>
      </c>
      <c r="C343" s="66" t="s">
        <v>695</v>
      </c>
      <c r="D343" s="67" t="s">
        <v>2</v>
      </c>
      <c r="E343" s="68" t="s">
        <v>58</v>
      </c>
      <c r="F343" s="102">
        <v>7</v>
      </c>
      <c r="G343" s="69"/>
      <c r="H343" s="70">
        <f t="shared" si="8"/>
        <v>0</v>
      </c>
    </row>
    <row r="344" spans="1:8" ht="36" customHeight="1">
      <c r="A344" s="85"/>
      <c r="B344" s="71" t="s">
        <v>227</v>
      </c>
      <c r="C344" s="66" t="s">
        <v>696</v>
      </c>
      <c r="D344" s="67" t="s">
        <v>2</v>
      </c>
      <c r="E344" s="68" t="s">
        <v>58</v>
      </c>
      <c r="F344" s="102">
        <v>17</v>
      </c>
      <c r="G344" s="69"/>
      <c r="H344" s="70">
        <f t="shared" si="8"/>
        <v>0</v>
      </c>
    </row>
    <row r="345" spans="1:8" ht="36" customHeight="1">
      <c r="A345" s="85"/>
      <c r="B345" s="71" t="s">
        <v>228</v>
      </c>
      <c r="C345" s="66" t="s">
        <v>697</v>
      </c>
      <c r="D345" s="67" t="s">
        <v>2</v>
      </c>
      <c r="E345" s="68" t="s">
        <v>58</v>
      </c>
      <c r="F345" s="102">
        <v>18</v>
      </c>
      <c r="G345" s="69"/>
      <c r="H345" s="70">
        <f t="shared" si="8"/>
        <v>0</v>
      </c>
    </row>
    <row r="346" spans="1:8" ht="36" customHeight="1">
      <c r="A346" s="85"/>
      <c r="B346" s="71" t="s">
        <v>275</v>
      </c>
      <c r="C346" s="66" t="s">
        <v>698</v>
      </c>
      <c r="D346" s="67" t="s">
        <v>2</v>
      </c>
      <c r="E346" s="68" t="s">
        <v>58</v>
      </c>
      <c r="F346" s="102">
        <v>16</v>
      </c>
      <c r="G346" s="69"/>
      <c r="H346" s="70">
        <f t="shared" si="8"/>
        <v>0</v>
      </c>
    </row>
    <row r="347" spans="1:8" ht="36" customHeight="1">
      <c r="A347" s="85"/>
      <c r="B347" s="71" t="s">
        <v>287</v>
      </c>
      <c r="C347" s="66" t="s">
        <v>699</v>
      </c>
      <c r="D347" s="67" t="s">
        <v>2</v>
      </c>
      <c r="E347" s="68" t="s">
        <v>58</v>
      </c>
      <c r="F347" s="102">
        <v>26</v>
      </c>
      <c r="G347" s="69"/>
      <c r="H347" s="70">
        <f t="shared" si="8"/>
        <v>0</v>
      </c>
    </row>
    <row r="348" spans="1:8" ht="36" customHeight="1">
      <c r="A348" s="85"/>
      <c r="B348" s="71" t="s">
        <v>683</v>
      </c>
      <c r="C348" s="66" t="s">
        <v>700</v>
      </c>
      <c r="D348" s="67" t="s">
        <v>2</v>
      </c>
      <c r="E348" s="68" t="s">
        <v>58</v>
      </c>
      <c r="F348" s="102">
        <v>4</v>
      </c>
      <c r="G348" s="69"/>
      <c r="H348" s="70">
        <f t="shared" si="8"/>
        <v>0</v>
      </c>
    </row>
    <row r="349" spans="1:8" ht="36" customHeight="1">
      <c r="A349" s="85"/>
      <c r="B349" s="71" t="s">
        <v>684</v>
      </c>
      <c r="C349" s="66" t="s">
        <v>701</v>
      </c>
      <c r="D349" s="67" t="s">
        <v>2</v>
      </c>
      <c r="E349" s="68" t="s">
        <v>58</v>
      </c>
      <c r="F349" s="102">
        <v>19</v>
      </c>
      <c r="G349" s="69"/>
      <c r="H349" s="70">
        <f t="shared" si="8"/>
        <v>0</v>
      </c>
    </row>
    <row r="350" spans="1:8" ht="36" customHeight="1">
      <c r="A350" s="85"/>
      <c r="B350" s="71" t="s">
        <v>685</v>
      </c>
      <c r="C350" s="66" t="s">
        <v>702</v>
      </c>
      <c r="D350" s="67" t="s">
        <v>2</v>
      </c>
      <c r="E350" s="68" t="s">
        <v>58</v>
      </c>
      <c r="F350" s="102">
        <v>81</v>
      </c>
      <c r="G350" s="69"/>
      <c r="H350" s="70">
        <f t="shared" si="8"/>
        <v>0</v>
      </c>
    </row>
    <row r="351" spans="1:8" ht="36" customHeight="1">
      <c r="A351" s="85"/>
      <c r="B351" s="71" t="s">
        <v>686</v>
      </c>
      <c r="C351" s="66" t="s">
        <v>704</v>
      </c>
      <c r="D351" s="67" t="s">
        <v>2</v>
      </c>
      <c r="E351" s="68" t="s">
        <v>58</v>
      </c>
      <c r="F351" s="102">
        <v>3</v>
      </c>
      <c r="G351" s="69"/>
      <c r="H351" s="70">
        <f t="shared" si="8"/>
        <v>0</v>
      </c>
    </row>
    <row r="352" spans="1:8" ht="36" customHeight="1">
      <c r="A352" s="85"/>
      <c r="B352" s="71" t="s">
        <v>687</v>
      </c>
      <c r="C352" s="66" t="s">
        <v>705</v>
      </c>
      <c r="D352" s="67" t="s">
        <v>2</v>
      </c>
      <c r="E352" s="68" t="s">
        <v>58</v>
      </c>
      <c r="F352" s="102">
        <v>21</v>
      </c>
      <c r="G352" s="69"/>
      <c r="H352" s="70">
        <f t="shared" si="8"/>
        <v>0</v>
      </c>
    </row>
    <row r="353" spans="1:8" ht="36" customHeight="1">
      <c r="A353" s="85"/>
      <c r="B353" s="71" t="s">
        <v>688</v>
      </c>
      <c r="C353" s="66" t="s">
        <v>706</v>
      </c>
      <c r="D353" s="67" t="s">
        <v>2</v>
      </c>
      <c r="E353" s="68" t="s">
        <v>58</v>
      </c>
      <c r="F353" s="102">
        <v>3</v>
      </c>
      <c r="G353" s="69"/>
      <c r="H353" s="70">
        <f t="shared" si="8"/>
        <v>0</v>
      </c>
    </row>
    <row r="354" spans="1:8" ht="36" customHeight="1">
      <c r="A354" s="85"/>
      <c r="B354" s="71" t="s">
        <v>689</v>
      </c>
      <c r="C354" s="66" t="s">
        <v>707</v>
      </c>
      <c r="D354" s="67" t="s">
        <v>2</v>
      </c>
      <c r="E354" s="68" t="s">
        <v>58</v>
      </c>
      <c r="F354" s="102">
        <v>15</v>
      </c>
      <c r="G354" s="69"/>
      <c r="H354" s="70">
        <f t="shared" si="8"/>
        <v>0</v>
      </c>
    </row>
    <row r="355" spans="1:8" ht="36" customHeight="1">
      <c r="A355" s="85"/>
      <c r="B355" s="71" t="s">
        <v>690</v>
      </c>
      <c r="C355" s="66" t="s">
        <v>708</v>
      </c>
      <c r="D355" s="67" t="s">
        <v>2</v>
      </c>
      <c r="E355" s="68" t="s">
        <v>58</v>
      </c>
      <c r="F355" s="102">
        <v>3</v>
      </c>
      <c r="G355" s="69"/>
      <c r="H355" s="70">
        <f t="shared" si="8"/>
        <v>0</v>
      </c>
    </row>
    <row r="356" spans="1:8" ht="36" customHeight="1">
      <c r="A356" s="85"/>
      <c r="B356" s="71" t="s">
        <v>691</v>
      </c>
      <c r="C356" s="66" t="s">
        <v>703</v>
      </c>
      <c r="D356" s="67" t="s">
        <v>2</v>
      </c>
      <c r="E356" s="68" t="s">
        <v>58</v>
      </c>
      <c r="F356" s="102">
        <v>155</v>
      </c>
      <c r="G356" s="69"/>
      <c r="H356" s="70">
        <f t="shared" si="8"/>
        <v>0</v>
      </c>
    </row>
    <row r="357" spans="1:8" ht="36" customHeight="1">
      <c r="A357" s="85"/>
      <c r="B357" s="71" t="s">
        <v>709</v>
      </c>
      <c r="C357" s="66" t="s">
        <v>714</v>
      </c>
      <c r="D357" s="67" t="s">
        <v>2</v>
      </c>
      <c r="E357" s="68" t="s">
        <v>58</v>
      </c>
      <c r="F357" s="102">
        <v>297</v>
      </c>
      <c r="G357" s="69"/>
      <c r="H357" s="70">
        <f t="shared" si="8"/>
        <v>0</v>
      </c>
    </row>
    <row r="358" spans="1:8" ht="36" customHeight="1">
      <c r="A358" s="85"/>
      <c r="B358" s="71" t="s">
        <v>710</v>
      </c>
      <c r="C358" s="66" t="s">
        <v>715</v>
      </c>
      <c r="D358" s="67" t="s">
        <v>2</v>
      </c>
      <c r="E358" s="68" t="s">
        <v>58</v>
      </c>
      <c r="F358" s="102">
        <v>162</v>
      </c>
      <c r="G358" s="69"/>
      <c r="H358" s="70">
        <f t="shared" si="8"/>
        <v>0</v>
      </c>
    </row>
    <row r="359" spans="1:8" ht="36" customHeight="1">
      <c r="A359" s="85"/>
      <c r="B359" s="71" t="s">
        <v>711</v>
      </c>
      <c r="C359" s="66" t="s">
        <v>716</v>
      </c>
      <c r="D359" s="67" t="s">
        <v>2</v>
      </c>
      <c r="E359" s="68" t="s">
        <v>58</v>
      </c>
      <c r="F359" s="102">
        <v>48</v>
      </c>
      <c r="G359" s="69"/>
      <c r="H359" s="70">
        <f t="shared" si="8"/>
        <v>0</v>
      </c>
    </row>
    <row r="360" spans="1:8" ht="36" customHeight="1">
      <c r="A360" s="85"/>
      <c r="B360" s="71" t="s">
        <v>712</v>
      </c>
      <c r="C360" s="66" t="s">
        <v>717</v>
      </c>
      <c r="D360" s="67" t="s">
        <v>2</v>
      </c>
      <c r="E360" s="68" t="s">
        <v>58</v>
      </c>
      <c r="F360" s="102">
        <v>11</v>
      </c>
      <c r="G360" s="69"/>
      <c r="H360" s="70">
        <f t="shared" si="8"/>
        <v>0</v>
      </c>
    </row>
    <row r="361" spans="1:8" ht="36" customHeight="1">
      <c r="A361" s="85"/>
      <c r="B361" s="71" t="s">
        <v>713</v>
      </c>
      <c r="C361" s="66" t="s">
        <v>718</v>
      </c>
      <c r="D361" s="67" t="s">
        <v>2</v>
      </c>
      <c r="E361" s="68" t="s">
        <v>58</v>
      </c>
      <c r="F361" s="102">
        <v>20</v>
      </c>
      <c r="G361" s="69"/>
      <c r="H361" s="70">
        <f t="shared" si="8"/>
        <v>0</v>
      </c>
    </row>
    <row r="362" spans="1:8" ht="36" customHeight="1">
      <c r="A362" s="85"/>
      <c r="B362" s="71" t="s">
        <v>687</v>
      </c>
      <c r="C362" s="66" t="s">
        <v>719</v>
      </c>
      <c r="D362" s="67" t="s">
        <v>2</v>
      </c>
      <c r="E362" s="68" t="s">
        <v>58</v>
      </c>
      <c r="F362" s="102">
        <v>72</v>
      </c>
      <c r="G362" s="69"/>
      <c r="H362" s="70">
        <f t="shared" si="8"/>
        <v>0</v>
      </c>
    </row>
    <row r="363" spans="1:8" ht="36" customHeight="1">
      <c r="A363" s="85"/>
      <c r="B363" s="71" t="s">
        <v>688</v>
      </c>
      <c r="C363" s="66" t="s">
        <v>720</v>
      </c>
      <c r="D363" s="67" t="s">
        <v>2</v>
      </c>
      <c r="E363" s="68" t="s">
        <v>58</v>
      </c>
      <c r="F363" s="102">
        <v>16</v>
      </c>
      <c r="G363" s="69"/>
      <c r="H363" s="70">
        <f t="shared" si="8"/>
        <v>0</v>
      </c>
    </row>
    <row r="364" spans="1:8" ht="36" customHeight="1">
      <c r="A364" s="95"/>
      <c r="B364" s="65" t="s">
        <v>459</v>
      </c>
      <c r="C364" s="66" t="s">
        <v>466</v>
      </c>
      <c r="D364" s="67" t="s">
        <v>735</v>
      </c>
      <c r="E364" s="184"/>
      <c r="F364" s="185"/>
      <c r="G364" s="203"/>
      <c r="H364" s="187"/>
    </row>
    <row r="365" spans="1:8" ht="36" customHeight="1">
      <c r="A365" s="85"/>
      <c r="B365" s="71" t="s">
        <v>52</v>
      </c>
      <c r="C365" s="66" t="s">
        <v>467</v>
      </c>
      <c r="D365" s="67" t="s">
        <v>2</v>
      </c>
      <c r="E365" s="68" t="s">
        <v>58</v>
      </c>
      <c r="F365" s="102">
        <v>2</v>
      </c>
      <c r="G365" s="69"/>
      <c r="H365" s="70">
        <f>ROUND(G365,2)*F365</f>
        <v>0</v>
      </c>
    </row>
    <row r="366" spans="1:8" ht="36" customHeight="1">
      <c r="A366" s="85"/>
      <c r="B366" s="71" t="s">
        <v>63</v>
      </c>
      <c r="C366" s="66" t="s">
        <v>468</v>
      </c>
      <c r="D366" s="67" t="s">
        <v>2</v>
      </c>
      <c r="E366" s="68" t="s">
        <v>58</v>
      </c>
      <c r="F366" s="102">
        <v>2</v>
      </c>
      <c r="G366" s="69"/>
      <c r="H366" s="70">
        <f>ROUND(G366,2)*F366</f>
        <v>0</v>
      </c>
    </row>
    <row r="367" spans="1:8" ht="36" customHeight="1">
      <c r="A367" s="95"/>
      <c r="B367" s="65" t="s">
        <v>461</v>
      </c>
      <c r="C367" s="66" t="s">
        <v>469</v>
      </c>
      <c r="D367" s="67" t="s">
        <v>736</v>
      </c>
      <c r="E367" s="68" t="s">
        <v>471</v>
      </c>
      <c r="F367" s="102">
        <v>1</v>
      </c>
      <c r="G367" s="69"/>
      <c r="H367" s="70">
        <f>ROUND(G367,2)*F367</f>
        <v>0</v>
      </c>
    </row>
    <row r="368" spans="1:8" ht="36" customHeight="1">
      <c r="A368" s="95"/>
      <c r="B368" s="65" t="s">
        <v>463</v>
      </c>
      <c r="C368" s="66" t="s">
        <v>472</v>
      </c>
      <c r="D368" s="67" t="s">
        <v>557</v>
      </c>
      <c r="E368" s="184"/>
      <c r="F368" s="185"/>
      <c r="G368" s="203"/>
      <c r="H368" s="187"/>
    </row>
    <row r="369" spans="1:8" ht="36" customHeight="1">
      <c r="A369" s="85"/>
      <c r="B369" s="71" t="s">
        <v>52</v>
      </c>
      <c r="C369" s="66" t="s">
        <v>474</v>
      </c>
      <c r="D369" s="67" t="s">
        <v>2</v>
      </c>
      <c r="E369" s="68" t="s">
        <v>475</v>
      </c>
      <c r="F369" s="102">
        <v>2</v>
      </c>
      <c r="G369" s="69"/>
      <c r="H369" s="70">
        <f>ROUND(G369,2)*F369</f>
        <v>0</v>
      </c>
    </row>
    <row r="370" spans="1:8" ht="36" customHeight="1">
      <c r="A370" s="121" t="s">
        <v>476</v>
      </c>
      <c r="B370" s="87" t="s">
        <v>465</v>
      </c>
      <c r="C370" s="66" t="s">
        <v>477</v>
      </c>
      <c r="D370" s="67" t="s">
        <v>478</v>
      </c>
      <c r="E370" s="184"/>
      <c r="F370" s="185"/>
      <c r="G370" s="186"/>
      <c r="H370" s="187"/>
    </row>
    <row r="371" spans="1:8" ht="36" customHeight="1">
      <c r="A371" s="121"/>
      <c r="B371" s="71" t="s">
        <v>52</v>
      </c>
      <c r="C371" s="66" t="s">
        <v>479</v>
      </c>
      <c r="D371" s="67"/>
      <c r="E371" s="68" t="s">
        <v>79</v>
      </c>
      <c r="F371" s="102">
        <v>440</v>
      </c>
      <c r="G371" s="69"/>
      <c r="H371" s="70">
        <f>ROUND(G371,2)*F371</f>
        <v>0</v>
      </c>
    </row>
    <row r="372" spans="1:8" ht="36" customHeight="1" thickBot="1">
      <c r="A372" s="123"/>
      <c r="B372" s="132" t="str">
        <f>B323</f>
        <v>E</v>
      </c>
      <c r="C372" s="247" t="str">
        <f>C323</f>
        <v>LANDSCAPING</v>
      </c>
      <c r="D372" s="248"/>
      <c r="E372" s="248"/>
      <c r="F372" s="249"/>
      <c r="G372" s="38" t="s">
        <v>17</v>
      </c>
      <c r="H372" s="140">
        <f>SUM(H323:H371)</f>
        <v>0</v>
      </c>
    </row>
    <row r="373" spans="1:8" ht="36" customHeight="1" thickTop="1">
      <c r="A373" s="60"/>
      <c r="B373" s="135" t="s">
        <v>163</v>
      </c>
      <c r="C373" s="244" t="s">
        <v>652</v>
      </c>
      <c r="D373" s="250"/>
      <c r="E373" s="250"/>
      <c r="F373" s="251"/>
      <c r="G373" s="197"/>
      <c r="H373" s="198"/>
    </row>
    <row r="374" spans="1:8" ht="36" customHeight="1">
      <c r="A374" s="119" t="s">
        <v>181</v>
      </c>
      <c r="B374" s="65" t="s">
        <v>164</v>
      </c>
      <c r="C374" s="91" t="s">
        <v>182</v>
      </c>
      <c r="D374" s="67" t="s">
        <v>183</v>
      </c>
      <c r="E374" s="92" t="s">
        <v>184</v>
      </c>
      <c r="F374" s="182">
        <v>0.17</v>
      </c>
      <c r="G374" s="69"/>
      <c r="H374" s="70">
        <f>ROUND(G374*F374,2)</f>
        <v>0</v>
      </c>
    </row>
    <row r="375" spans="1:8" ht="36" customHeight="1">
      <c r="A375" s="119"/>
      <c r="B375" s="65" t="s">
        <v>166</v>
      </c>
      <c r="C375" s="91" t="s">
        <v>793</v>
      </c>
      <c r="D375" s="67" t="s">
        <v>794</v>
      </c>
      <c r="E375" s="92" t="s">
        <v>58</v>
      </c>
      <c r="F375" s="102">
        <v>130</v>
      </c>
      <c r="G375" s="69"/>
      <c r="H375" s="70">
        <f>ROUND(G375*F375,2)</f>
        <v>0</v>
      </c>
    </row>
    <row r="376" spans="1:8" ht="36" customHeight="1">
      <c r="A376" s="96"/>
      <c r="B376" s="65" t="s">
        <v>169</v>
      </c>
      <c r="C376" s="101" t="s">
        <v>678</v>
      </c>
      <c r="D376" s="67" t="s">
        <v>737</v>
      </c>
      <c r="E376" s="92" t="s">
        <v>458</v>
      </c>
      <c r="F376" s="102">
        <v>2235</v>
      </c>
      <c r="G376" s="69"/>
      <c r="H376" s="70">
        <f>ROUND(G376*F376,2)</f>
        <v>0</v>
      </c>
    </row>
    <row r="377" spans="1:8" ht="36" customHeight="1">
      <c r="A377" s="121" t="s">
        <v>101</v>
      </c>
      <c r="B377" s="65" t="s">
        <v>797</v>
      </c>
      <c r="C377" s="66" t="s">
        <v>102</v>
      </c>
      <c r="D377" s="67" t="s">
        <v>733</v>
      </c>
      <c r="E377" s="184"/>
      <c r="F377" s="185"/>
      <c r="G377" s="186"/>
      <c r="H377" s="187"/>
    </row>
    <row r="378" spans="1:8" ht="36" customHeight="1">
      <c r="A378" s="121" t="s">
        <v>447</v>
      </c>
      <c r="B378" s="71" t="s">
        <v>52</v>
      </c>
      <c r="C378" s="66" t="s">
        <v>651</v>
      </c>
      <c r="D378" s="67"/>
      <c r="E378" s="68" t="s">
        <v>51</v>
      </c>
      <c r="F378" s="102">
        <v>500</v>
      </c>
      <c r="G378" s="69"/>
      <c r="H378" s="70">
        <f>ROUND(G378*F378,2)</f>
        <v>0</v>
      </c>
    </row>
    <row r="379" spans="1:8" ht="36" customHeight="1">
      <c r="A379" s="121" t="s">
        <v>103</v>
      </c>
      <c r="B379" s="71" t="s">
        <v>63</v>
      </c>
      <c r="C379" s="66" t="s">
        <v>104</v>
      </c>
      <c r="D379" s="67"/>
      <c r="E379" s="68" t="s">
        <v>51</v>
      </c>
      <c r="F379" s="102">
        <v>4000</v>
      </c>
      <c r="G379" s="69"/>
      <c r="H379" s="70">
        <f>ROUND(G379*F379,2)</f>
        <v>0</v>
      </c>
    </row>
    <row r="380" spans="1:8" ht="36" customHeight="1">
      <c r="A380" s="121"/>
      <c r="B380" s="65" t="s">
        <v>801</v>
      </c>
      <c r="C380" s="66" t="s">
        <v>803</v>
      </c>
      <c r="D380" s="67" t="s">
        <v>737</v>
      </c>
      <c r="E380" s="68" t="s">
        <v>802</v>
      </c>
      <c r="F380" s="102">
        <v>1</v>
      </c>
      <c r="G380" s="69"/>
      <c r="H380" s="70">
        <f>ROUND(G380*F380,2)</f>
        <v>0</v>
      </c>
    </row>
    <row r="381" spans="1:8" ht="36" customHeight="1" thickBot="1">
      <c r="A381" s="123"/>
      <c r="B381" s="132" t="str">
        <f>B373</f>
        <v>F</v>
      </c>
      <c r="C381" s="247" t="str">
        <f>C373</f>
        <v>NOISE BARRIER WALL</v>
      </c>
      <c r="D381" s="248"/>
      <c r="E381" s="248"/>
      <c r="F381" s="249"/>
      <c r="G381" s="38" t="s">
        <v>17</v>
      </c>
      <c r="H381" s="140">
        <f>SUM(H374:H380)</f>
        <v>0</v>
      </c>
    </row>
    <row r="382" spans="1:8" ht="36" customHeight="1" thickTop="1">
      <c r="A382" s="60"/>
      <c r="B382" s="116" t="s">
        <v>480</v>
      </c>
      <c r="C382" s="252" t="s">
        <v>481</v>
      </c>
      <c r="D382" s="252"/>
      <c r="E382" s="252"/>
      <c r="F382" s="252"/>
      <c r="G382" s="252"/>
      <c r="H382" s="141" t="s">
        <v>2</v>
      </c>
    </row>
    <row r="383" spans="1:8" ht="36" customHeight="1">
      <c r="A383" s="90"/>
      <c r="B383" s="129" t="s">
        <v>173</v>
      </c>
      <c r="C383" s="253" t="s">
        <v>180</v>
      </c>
      <c r="D383" s="254"/>
      <c r="E383" s="254"/>
      <c r="F383" s="255"/>
      <c r="G383" s="214"/>
      <c r="H383" s="215"/>
    </row>
    <row r="384" spans="1:8" ht="36" customHeight="1">
      <c r="A384" s="78"/>
      <c r="B384" s="130"/>
      <c r="C384" s="97" t="s">
        <v>19</v>
      </c>
      <c r="D384" s="80"/>
      <c r="E384" s="193" t="s">
        <v>2</v>
      </c>
      <c r="F384" s="189" t="s">
        <v>2</v>
      </c>
      <c r="G384" s="190" t="s">
        <v>2</v>
      </c>
      <c r="H384" s="191"/>
    </row>
    <row r="385" spans="1:8" ht="36" customHeight="1">
      <c r="A385" s="81"/>
      <c r="B385" s="65" t="s">
        <v>174</v>
      </c>
      <c r="C385" s="66" t="s">
        <v>793</v>
      </c>
      <c r="D385" s="67" t="s">
        <v>794</v>
      </c>
      <c r="E385" s="68" t="s">
        <v>58</v>
      </c>
      <c r="F385" s="102">
        <v>2</v>
      </c>
      <c r="G385" s="69"/>
      <c r="H385" s="70">
        <f>ROUND(G385,2)*F385</f>
        <v>0</v>
      </c>
    </row>
    <row r="386" spans="1:8" ht="36" customHeight="1">
      <c r="A386" s="119"/>
      <c r="B386" s="65" t="s">
        <v>494</v>
      </c>
      <c r="C386" s="66" t="s">
        <v>421</v>
      </c>
      <c r="D386" s="67" t="s">
        <v>286</v>
      </c>
      <c r="E386" s="68" t="s">
        <v>51</v>
      </c>
      <c r="F386" s="102">
        <v>37200</v>
      </c>
      <c r="G386" s="69"/>
      <c r="H386" s="70">
        <f>ROUND(G386,2)*F386</f>
        <v>0</v>
      </c>
    </row>
    <row r="387" spans="1:8" ht="36" customHeight="1">
      <c r="A387" s="119" t="s">
        <v>185</v>
      </c>
      <c r="B387" s="65" t="s">
        <v>498</v>
      </c>
      <c r="C387" s="66" t="s">
        <v>186</v>
      </c>
      <c r="D387" s="67" t="s">
        <v>558</v>
      </c>
      <c r="E387" s="184"/>
      <c r="F387" s="185"/>
      <c r="G387" s="186"/>
      <c r="H387" s="187"/>
    </row>
    <row r="388" spans="1:8" ht="36" customHeight="1">
      <c r="A388" s="120" t="s">
        <v>187</v>
      </c>
      <c r="B388" s="71" t="s">
        <v>52</v>
      </c>
      <c r="C388" s="66" t="s">
        <v>188</v>
      </c>
      <c r="D388" s="67" t="s">
        <v>2</v>
      </c>
      <c r="E388" s="68" t="s">
        <v>53</v>
      </c>
      <c r="F388" s="102">
        <v>21600</v>
      </c>
      <c r="G388" s="69"/>
      <c r="H388" s="70">
        <f>ROUND(G388*F388,2)</f>
        <v>0</v>
      </c>
    </row>
    <row r="389" spans="1:8" ht="36" customHeight="1">
      <c r="A389" s="120" t="s">
        <v>189</v>
      </c>
      <c r="B389" s="71" t="s">
        <v>63</v>
      </c>
      <c r="C389" s="66" t="s">
        <v>190</v>
      </c>
      <c r="D389" s="67" t="s">
        <v>2</v>
      </c>
      <c r="E389" s="68" t="s">
        <v>53</v>
      </c>
      <c r="F389" s="102">
        <v>6300</v>
      </c>
      <c r="G389" s="69"/>
      <c r="H389" s="70">
        <f>ROUND(G389*F389,2)</f>
        <v>0</v>
      </c>
    </row>
    <row r="390" spans="1:8" ht="36" customHeight="1">
      <c r="A390" s="119" t="s">
        <v>54</v>
      </c>
      <c r="B390" s="65" t="s">
        <v>501</v>
      </c>
      <c r="C390" s="66" t="s">
        <v>55</v>
      </c>
      <c r="D390" s="67" t="s">
        <v>721</v>
      </c>
      <c r="E390" s="68" t="s">
        <v>49</v>
      </c>
      <c r="F390" s="102">
        <v>5500</v>
      </c>
      <c r="G390" s="69"/>
      <c r="H390" s="70">
        <f>ROUND(G390*F390,2)</f>
        <v>0</v>
      </c>
    </row>
    <row r="391" spans="1:8" ht="36" customHeight="1">
      <c r="A391" s="120" t="s">
        <v>56</v>
      </c>
      <c r="B391" s="65" t="s">
        <v>505</v>
      </c>
      <c r="C391" s="66" t="s">
        <v>57</v>
      </c>
      <c r="D391" s="67" t="s">
        <v>558</v>
      </c>
      <c r="E391" s="68" t="s">
        <v>51</v>
      </c>
      <c r="F391" s="102">
        <v>5200</v>
      </c>
      <c r="G391" s="69"/>
      <c r="H391" s="70">
        <f>ROUND(G391*F391,2)</f>
        <v>0</v>
      </c>
    </row>
    <row r="392" spans="1:8" ht="36" customHeight="1">
      <c r="A392" s="119" t="s">
        <v>193</v>
      </c>
      <c r="B392" s="65" t="s">
        <v>508</v>
      </c>
      <c r="C392" s="66" t="s">
        <v>195</v>
      </c>
      <c r="D392" s="67" t="s">
        <v>559</v>
      </c>
      <c r="E392" s="68" t="s">
        <v>51</v>
      </c>
      <c r="F392" s="102">
        <v>14800</v>
      </c>
      <c r="G392" s="69"/>
      <c r="H392" s="70">
        <f>ROUND(G392*F392,2)</f>
        <v>0</v>
      </c>
    </row>
    <row r="393" spans="1:8" ht="36" customHeight="1">
      <c r="A393" s="119" t="s">
        <v>196</v>
      </c>
      <c r="B393" s="65" t="s">
        <v>509</v>
      </c>
      <c r="C393" s="66" t="s">
        <v>197</v>
      </c>
      <c r="D393" s="67" t="s">
        <v>558</v>
      </c>
      <c r="E393" s="184"/>
      <c r="F393" s="185"/>
      <c r="G393" s="186"/>
      <c r="H393" s="187"/>
    </row>
    <row r="394" spans="1:8" ht="36" customHeight="1">
      <c r="A394" s="120" t="s">
        <v>198</v>
      </c>
      <c r="B394" s="71" t="s">
        <v>52</v>
      </c>
      <c r="C394" s="66" t="s">
        <v>199</v>
      </c>
      <c r="D394" s="67" t="s">
        <v>2</v>
      </c>
      <c r="E394" s="68" t="s">
        <v>58</v>
      </c>
      <c r="F394" s="102">
        <v>14</v>
      </c>
      <c r="G394" s="69"/>
      <c r="H394" s="70">
        <f>ROUND(G394*F394,2)</f>
        <v>0</v>
      </c>
    </row>
    <row r="395" spans="1:8" ht="36" customHeight="1">
      <c r="A395" s="119" t="s">
        <v>202</v>
      </c>
      <c r="B395" s="65" t="s">
        <v>512</v>
      </c>
      <c r="C395" s="66" t="s">
        <v>204</v>
      </c>
      <c r="D395" s="67" t="s">
        <v>205</v>
      </c>
      <c r="E395" s="68" t="s">
        <v>51</v>
      </c>
      <c r="F395" s="102">
        <v>37200</v>
      </c>
      <c r="G395" s="69"/>
      <c r="H395" s="70">
        <f>ROUND(G395*F395,2)</f>
        <v>0</v>
      </c>
    </row>
    <row r="396" spans="1:8" ht="36" customHeight="1">
      <c r="A396" s="119"/>
      <c r="B396" s="65" t="s">
        <v>513</v>
      </c>
      <c r="C396" s="66" t="s">
        <v>207</v>
      </c>
      <c r="D396" s="67" t="s">
        <v>286</v>
      </c>
      <c r="E396" s="184"/>
      <c r="F396" s="185"/>
      <c r="G396" s="186"/>
      <c r="H396" s="187"/>
    </row>
    <row r="397" spans="1:8" ht="36" customHeight="1">
      <c r="A397" s="119" t="s">
        <v>823</v>
      </c>
      <c r="B397" s="71" t="s">
        <v>52</v>
      </c>
      <c r="C397" s="66" t="s">
        <v>208</v>
      </c>
      <c r="D397" s="67"/>
      <c r="E397" s="68" t="s">
        <v>49</v>
      </c>
      <c r="F397" s="102">
        <v>10810</v>
      </c>
      <c r="G397" s="69"/>
      <c r="H397" s="70">
        <f>ROUND(G397*F397,2)</f>
        <v>0</v>
      </c>
    </row>
    <row r="398" spans="1:8" ht="36" customHeight="1">
      <c r="A398" s="120" t="s">
        <v>824</v>
      </c>
      <c r="B398" s="71" t="s">
        <v>63</v>
      </c>
      <c r="C398" s="66" t="s">
        <v>482</v>
      </c>
      <c r="D398" s="67"/>
      <c r="E398" s="68" t="s">
        <v>49</v>
      </c>
      <c r="F398" s="102">
        <v>5800</v>
      </c>
      <c r="G398" s="69"/>
      <c r="H398" s="70">
        <f>ROUND(G398,2)*F398</f>
        <v>0</v>
      </c>
    </row>
    <row r="399" spans="1:8" ht="36" customHeight="1">
      <c r="A399" s="120"/>
      <c r="B399" s="65" t="s">
        <v>514</v>
      </c>
      <c r="C399" s="66" t="s">
        <v>211</v>
      </c>
      <c r="D399" s="67" t="s">
        <v>286</v>
      </c>
      <c r="E399" s="184"/>
      <c r="F399" s="185"/>
      <c r="G399" s="186"/>
      <c r="H399" s="187"/>
    </row>
    <row r="400" spans="1:8" ht="36" customHeight="1">
      <c r="A400" s="119" t="s">
        <v>825</v>
      </c>
      <c r="B400" s="71" t="s">
        <v>52</v>
      </c>
      <c r="C400" s="66" t="s">
        <v>208</v>
      </c>
      <c r="D400" s="72"/>
      <c r="E400" s="68" t="s">
        <v>49</v>
      </c>
      <c r="F400" s="103">
        <v>9400</v>
      </c>
      <c r="G400" s="69"/>
      <c r="H400" s="70">
        <f>ROUND(G400,2)*F400</f>
        <v>0</v>
      </c>
    </row>
    <row r="401" spans="1:8" ht="36" customHeight="1">
      <c r="A401" s="78"/>
      <c r="B401" s="130"/>
      <c r="C401" s="79" t="s">
        <v>673</v>
      </c>
      <c r="D401" s="80"/>
      <c r="E401" s="188"/>
      <c r="F401" s="189"/>
      <c r="G401" s="190"/>
      <c r="H401" s="191"/>
    </row>
    <row r="402" spans="1:8" ht="36" customHeight="1">
      <c r="A402" s="121" t="s">
        <v>112</v>
      </c>
      <c r="B402" s="65" t="s">
        <v>653</v>
      </c>
      <c r="C402" s="66" t="s">
        <v>114</v>
      </c>
      <c r="D402" s="67" t="s">
        <v>558</v>
      </c>
      <c r="E402" s="184"/>
      <c r="F402" s="185"/>
      <c r="G402" s="186"/>
      <c r="H402" s="187"/>
    </row>
    <row r="403" spans="1:8" ht="36" customHeight="1">
      <c r="A403" s="121" t="s">
        <v>115</v>
      </c>
      <c r="B403" s="71" t="s">
        <v>52</v>
      </c>
      <c r="C403" s="66" t="s">
        <v>116</v>
      </c>
      <c r="D403" s="67" t="s">
        <v>2</v>
      </c>
      <c r="E403" s="68" t="s">
        <v>51</v>
      </c>
      <c r="F403" s="102">
        <v>2600</v>
      </c>
      <c r="G403" s="69"/>
      <c r="H403" s="70">
        <f>ROUND(G403*F403,2)</f>
        <v>0</v>
      </c>
    </row>
    <row r="404" spans="1:8" ht="36" customHeight="1">
      <c r="A404" s="121" t="s">
        <v>136</v>
      </c>
      <c r="B404" s="71" t="s">
        <v>63</v>
      </c>
      <c r="C404" s="66" t="s">
        <v>137</v>
      </c>
      <c r="D404" s="67" t="s">
        <v>2</v>
      </c>
      <c r="E404" s="68" t="s">
        <v>51</v>
      </c>
      <c r="F404" s="102">
        <v>13400</v>
      </c>
      <c r="G404" s="69"/>
      <c r="H404" s="70">
        <f>ROUND(G404*F404,2)</f>
        <v>0</v>
      </c>
    </row>
    <row r="405" spans="1:8" ht="36" customHeight="1">
      <c r="A405" s="121" t="s">
        <v>577</v>
      </c>
      <c r="B405" s="65" t="s">
        <v>654</v>
      </c>
      <c r="C405" s="66" t="s">
        <v>231</v>
      </c>
      <c r="D405" s="67" t="s">
        <v>232</v>
      </c>
      <c r="E405" s="184"/>
      <c r="F405" s="185"/>
      <c r="G405" s="186"/>
      <c r="H405" s="187"/>
    </row>
    <row r="406" spans="1:8" ht="36" customHeight="1">
      <c r="A406" s="121" t="s">
        <v>578</v>
      </c>
      <c r="B406" s="71" t="s">
        <v>52</v>
      </c>
      <c r="C406" s="66" t="s">
        <v>233</v>
      </c>
      <c r="D406" s="67" t="s">
        <v>2</v>
      </c>
      <c r="E406" s="68" t="s">
        <v>51</v>
      </c>
      <c r="F406" s="102">
        <v>210</v>
      </c>
      <c r="G406" s="69"/>
      <c r="H406" s="70">
        <f>ROUND(G406*F406,2)</f>
        <v>0</v>
      </c>
    </row>
    <row r="407" spans="1:8" ht="36" customHeight="1">
      <c r="A407" s="121" t="s">
        <v>581</v>
      </c>
      <c r="B407" s="71" t="s">
        <v>63</v>
      </c>
      <c r="C407" s="66" t="s">
        <v>235</v>
      </c>
      <c r="D407" s="67" t="s">
        <v>2</v>
      </c>
      <c r="E407" s="68" t="s">
        <v>51</v>
      </c>
      <c r="F407" s="102">
        <v>15</v>
      </c>
      <c r="G407" s="69"/>
      <c r="H407" s="70">
        <f>ROUND(G407*F407,2)</f>
        <v>0</v>
      </c>
    </row>
    <row r="408" spans="1:8" ht="36" customHeight="1">
      <c r="A408" s="121" t="s">
        <v>589</v>
      </c>
      <c r="B408" s="65" t="s">
        <v>655</v>
      </c>
      <c r="C408" s="66" t="s">
        <v>243</v>
      </c>
      <c r="D408" s="67" t="s">
        <v>590</v>
      </c>
      <c r="E408" s="184"/>
      <c r="F408" s="185"/>
      <c r="G408" s="186"/>
      <c r="H408" s="187"/>
    </row>
    <row r="409" spans="1:8" ht="36" customHeight="1">
      <c r="A409" s="121" t="s">
        <v>594</v>
      </c>
      <c r="B409" s="71" t="s">
        <v>52</v>
      </c>
      <c r="C409" s="66" t="s">
        <v>244</v>
      </c>
      <c r="D409" s="67" t="s">
        <v>2</v>
      </c>
      <c r="E409" s="68" t="s">
        <v>79</v>
      </c>
      <c r="F409" s="102">
        <v>370</v>
      </c>
      <c r="G409" s="69"/>
      <c r="H409" s="70">
        <f>ROUND(G409*F409,2)</f>
        <v>0</v>
      </c>
    </row>
    <row r="410" spans="1:8" ht="36" customHeight="1">
      <c r="A410" s="121" t="s">
        <v>84</v>
      </c>
      <c r="B410" s="65" t="s">
        <v>656</v>
      </c>
      <c r="C410" s="66" t="s">
        <v>85</v>
      </c>
      <c r="D410" s="67" t="s">
        <v>253</v>
      </c>
      <c r="E410" s="213"/>
      <c r="F410" s="185"/>
      <c r="G410" s="186"/>
      <c r="H410" s="187"/>
    </row>
    <row r="411" spans="1:8" ht="36" customHeight="1">
      <c r="A411" s="121" t="s">
        <v>86</v>
      </c>
      <c r="B411" s="71" t="s">
        <v>52</v>
      </c>
      <c r="C411" s="66" t="s">
        <v>87</v>
      </c>
      <c r="D411" s="67"/>
      <c r="E411" s="184"/>
      <c r="F411" s="185"/>
      <c r="G411" s="186"/>
      <c r="H411" s="187"/>
    </row>
    <row r="412" spans="1:8" ht="36" customHeight="1">
      <c r="A412" s="121" t="s">
        <v>88</v>
      </c>
      <c r="B412" s="74" t="s">
        <v>238</v>
      </c>
      <c r="C412" s="66" t="s">
        <v>254</v>
      </c>
      <c r="D412" s="67"/>
      <c r="E412" s="68" t="s">
        <v>53</v>
      </c>
      <c r="F412" s="102">
        <v>260</v>
      </c>
      <c r="G412" s="69"/>
      <c r="H412" s="70">
        <f>ROUND(G412*F412,2)</f>
        <v>0</v>
      </c>
    </row>
    <row r="413" spans="1:8" ht="36" customHeight="1">
      <c r="A413" s="121" t="s">
        <v>257</v>
      </c>
      <c r="B413" s="65" t="s">
        <v>657</v>
      </c>
      <c r="C413" s="66" t="s">
        <v>258</v>
      </c>
      <c r="D413" s="67" t="s">
        <v>259</v>
      </c>
      <c r="E413" s="184"/>
      <c r="F413" s="185"/>
      <c r="G413" s="186"/>
      <c r="H413" s="187"/>
    </row>
    <row r="414" spans="1:8" ht="36" customHeight="1">
      <c r="A414" s="121" t="s">
        <v>260</v>
      </c>
      <c r="B414" s="71" t="s">
        <v>52</v>
      </c>
      <c r="C414" s="66" t="s">
        <v>261</v>
      </c>
      <c r="D414" s="67" t="s">
        <v>2</v>
      </c>
      <c r="E414" s="68" t="s">
        <v>51</v>
      </c>
      <c r="F414" s="102">
        <v>1500</v>
      </c>
      <c r="G414" s="69"/>
      <c r="H414" s="70">
        <f>ROUND(G414*F414,2)</f>
        <v>0</v>
      </c>
    </row>
    <row r="415" spans="1:8" ht="36" customHeight="1">
      <c r="A415" s="78"/>
      <c r="B415" s="131"/>
      <c r="C415" s="79" t="s">
        <v>20</v>
      </c>
      <c r="D415" s="80"/>
      <c r="E415" s="193"/>
      <c r="F415" s="189"/>
      <c r="G415" s="190"/>
      <c r="H415" s="191"/>
    </row>
    <row r="416" spans="1:8" ht="36" customHeight="1">
      <c r="A416" s="120" t="s">
        <v>89</v>
      </c>
      <c r="B416" s="65" t="s">
        <v>658</v>
      </c>
      <c r="C416" s="66" t="s">
        <v>90</v>
      </c>
      <c r="D416" s="67" t="s">
        <v>738</v>
      </c>
      <c r="E416" s="184"/>
      <c r="F416" s="194"/>
      <c r="G416" s="186"/>
      <c r="H416" s="195"/>
    </row>
    <row r="417" spans="1:8" ht="36" customHeight="1">
      <c r="A417" s="120"/>
      <c r="B417" s="71" t="s">
        <v>52</v>
      </c>
      <c r="C417" s="66" t="s">
        <v>483</v>
      </c>
      <c r="D417" s="67" t="s">
        <v>2</v>
      </c>
      <c r="E417" s="68" t="s">
        <v>51</v>
      </c>
      <c r="F417" s="104">
        <v>300</v>
      </c>
      <c r="G417" s="69"/>
      <c r="H417" s="73">
        <f>ROUND(G417,2)*F417</f>
        <v>0</v>
      </c>
    </row>
    <row r="418" spans="1:8" ht="36" customHeight="1">
      <c r="A418" s="120"/>
      <c r="B418" s="71" t="s">
        <v>63</v>
      </c>
      <c r="C418" s="66" t="s">
        <v>679</v>
      </c>
      <c r="D418" s="67" t="s">
        <v>2</v>
      </c>
      <c r="E418" s="68" t="s">
        <v>51</v>
      </c>
      <c r="F418" s="104">
        <v>260</v>
      </c>
      <c r="G418" s="69"/>
      <c r="H418" s="73">
        <f>ROUND(G418,2)*F418</f>
        <v>0</v>
      </c>
    </row>
    <row r="419" spans="1:8" ht="36" customHeight="1">
      <c r="A419" s="120"/>
      <c r="B419" s="71" t="s">
        <v>80</v>
      </c>
      <c r="C419" s="66" t="s">
        <v>484</v>
      </c>
      <c r="D419" s="67" t="s">
        <v>2</v>
      </c>
      <c r="E419" s="68" t="s">
        <v>51</v>
      </c>
      <c r="F419" s="104">
        <v>14200</v>
      </c>
      <c r="G419" s="69"/>
      <c r="H419" s="73">
        <f>ROUND(G419,2)*F419</f>
        <v>0</v>
      </c>
    </row>
    <row r="420" spans="1:8" ht="36" customHeight="1">
      <c r="A420" s="120"/>
      <c r="B420" s="71" t="s">
        <v>100</v>
      </c>
      <c r="C420" s="66" t="s">
        <v>485</v>
      </c>
      <c r="D420" s="67" t="s">
        <v>2</v>
      </c>
      <c r="E420" s="68" t="s">
        <v>51</v>
      </c>
      <c r="F420" s="104">
        <v>3310</v>
      </c>
      <c r="G420" s="69"/>
      <c r="H420" s="73">
        <f>ROUND(G420,2)*F420</f>
        <v>0</v>
      </c>
    </row>
    <row r="421" spans="1:8" ht="36" customHeight="1">
      <c r="A421" s="120" t="s">
        <v>486</v>
      </c>
      <c r="B421" s="71" t="s">
        <v>105</v>
      </c>
      <c r="C421" s="66" t="s">
        <v>487</v>
      </c>
      <c r="D421" s="67" t="s">
        <v>236</v>
      </c>
      <c r="E421" s="68" t="s">
        <v>51</v>
      </c>
      <c r="F421" s="104">
        <v>175</v>
      </c>
      <c r="G421" s="69"/>
      <c r="H421" s="70">
        <f>ROUND(G421*F421,2)</f>
        <v>0</v>
      </c>
    </row>
    <row r="422" spans="1:8" ht="36" customHeight="1">
      <c r="A422" s="120" t="s">
        <v>274</v>
      </c>
      <c r="B422" s="71" t="s">
        <v>226</v>
      </c>
      <c r="C422" s="66" t="s">
        <v>276</v>
      </c>
      <c r="D422" s="67" t="s">
        <v>242</v>
      </c>
      <c r="E422" s="68" t="s">
        <v>51</v>
      </c>
      <c r="F422" s="104">
        <v>50</v>
      </c>
      <c r="G422" s="69"/>
      <c r="H422" s="70">
        <f>ROUND(G422*F422,2)</f>
        <v>0</v>
      </c>
    </row>
    <row r="423" spans="1:8" ht="36" customHeight="1">
      <c r="A423" s="120" t="s">
        <v>147</v>
      </c>
      <c r="B423" s="65" t="s">
        <v>659</v>
      </c>
      <c r="C423" s="66" t="s">
        <v>149</v>
      </c>
      <c r="D423" s="67" t="s">
        <v>722</v>
      </c>
      <c r="E423" s="184"/>
      <c r="F423" s="194"/>
      <c r="G423" s="186"/>
      <c r="H423" s="195"/>
    </row>
    <row r="424" spans="1:8" ht="36" customHeight="1">
      <c r="A424" s="120"/>
      <c r="B424" s="71" t="s">
        <v>52</v>
      </c>
      <c r="C424" s="66" t="s">
        <v>488</v>
      </c>
      <c r="D424" s="67"/>
      <c r="E424" s="68" t="s">
        <v>51</v>
      </c>
      <c r="F424" s="104">
        <v>950</v>
      </c>
      <c r="G424" s="69"/>
      <c r="H424" s="73">
        <f>ROUND(G424,2)*F424</f>
        <v>0</v>
      </c>
    </row>
    <row r="425" spans="1:8" ht="36" customHeight="1">
      <c r="A425" s="120"/>
      <c r="B425" s="71" t="s">
        <v>63</v>
      </c>
      <c r="C425" s="66" t="s">
        <v>489</v>
      </c>
      <c r="D425" s="67"/>
      <c r="E425" s="68" t="s">
        <v>51</v>
      </c>
      <c r="F425" s="104">
        <v>240</v>
      </c>
      <c r="G425" s="69"/>
      <c r="H425" s="73">
        <f>ROUND(G425,2)*F425</f>
        <v>0</v>
      </c>
    </row>
    <row r="426" spans="1:8" ht="36" customHeight="1">
      <c r="A426" s="120" t="s">
        <v>91</v>
      </c>
      <c r="B426" s="65" t="s">
        <v>660</v>
      </c>
      <c r="C426" s="66" t="s">
        <v>92</v>
      </c>
      <c r="D426" s="67" t="s">
        <v>739</v>
      </c>
      <c r="E426" s="184"/>
      <c r="F426" s="194"/>
      <c r="G426" s="186"/>
      <c r="H426" s="195"/>
    </row>
    <row r="427" spans="1:8" ht="36" customHeight="1">
      <c r="A427" s="120" t="s">
        <v>490</v>
      </c>
      <c r="B427" s="71" t="s">
        <v>52</v>
      </c>
      <c r="C427" s="66" t="s">
        <v>674</v>
      </c>
      <c r="D427" s="67" t="s">
        <v>491</v>
      </c>
      <c r="E427" s="68" t="s">
        <v>79</v>
      </c>
      <c r="F427" s="102">
        <v>1360</v>
      </c>
      <c r="G427" s="69"/>
      <c r="H427" s="70">
        <f>ROUND(G427*F427,2)</f>
        <v>0</v>
      </c>
    </row>
    <row r="428" spans="1:8" ht="36" customHeight="1">
      <c r="A428" s="120"/>
      <c r="B428" s="71" t="s">
        <v>63</v>
      </c>
      <c r="C428" s="66" t="s">
        <v>675</v>
      </c>
      <c r="D428" s="67"/>
      <c r="E428" s="68" t="s">
        <v>79</v>
      </c>
      <c r="F428" s="102">
        <v>475</v>
      </c>
      <c r="G428" s="69"/>
      <c r="H428" s="73">
        <f>ROUND(G428,2)*F428</f>
        <v>0</v>
      </c>
    </row>
    <row r="429" spans="1:8" ht="48" customHeight="1">
      <c r="A429" s="120"/>
      <c r="B429" s="71" t="s">
        <v>80</v>
      </c>
      <c r="C429" s="66" t="s">
        <v>676</v>
      </c>
      <c r="D429" s="67"/>
      <c r="E429" s="68" t="s">
        <v>79</v>
      </c>
      <c r="F429" s="102">
        <v>260</v>
      </c>
      <c r="G429" s="69"/>
      <c r="H429" s="73">
        <f>ROUND(G429,2)*F429</f>
        <v>0</v>
      </c>
    </row>
    <row r="430" spans="1:8" ht="36" customHeight="1">
      <c r="A430" s="120"/>
      <c r="B430" s="65" t="s">
        <v>661</v>
      </c>
      <c r="C430" s="66" t="s">
        <v>83</v>
      </c>
      <c r="D430" s="67" t="s">
        <v>609</v>
      </c>
      <c r="E430" s="184"/>
      <c r="F430" s="194"/>
      <c r="G430" s="186"/>
      <c r="H430" s="195"/>
    </row>
    <row r="431" spans="1:8" ht="36" customHeight="1">
      <c r="A431" s="85" t="s">
        <v>152</v>
      </c>
      <c r="B431" s="75" t="s">
        <v>52</v>
      </c>
      <c r="C431" s="76" t="s">
        <v>492</v>
      </c>
      <c r="D431" s="77"/>
      <c r="E431" s="68" t="s">
        <v>79</v>
      </c>
      <c r="F431" s="104">
        <v>4000</v>
      </c>
      <c r="G431" s="69"/>
      <c r="H431" s="70">
        <f>ROUND(G431,2)*F431</f>
        <v>0</v>
      </c>
    </row>
    <row r="432" spans="1:8" ht="36" customHeight="1">
      <c r="A432" s="120"/>
      <c r="B432" s="65" t="s">
        <v>662</v>
      </c>
      <c r="C432" s="66" t="s">
        <v>677</v>
      </c>
      <c r="D432" s="67" t="s">
        <v>331</v>
      </c>
      <c r="E432" s="68" t="s">
        <v>51</v>
      </c>
      <c r="F432" s="104">
        <v>180</v>
      </c>
      <c r="G432" s="69"/>
      <c r="H432" s="73">
        <f>ROUND(G432,2)*F432</f>
        <v>0</v>
      </c>
    </row>
    <row r="433" spans="1:8" ht="36" customHeight="1">
      <c r="A433" s="120" t="s">
        <v>302</v>
      </c>
      <c r="B433" s="65" t="s">
        <v>663</v>
      </c>
      <c r="C433" s="66" t="s">
        <v>304</v>
      </c>
      <c r="D433" s="67" t="s">
        <v>253</v>
      </c>
      <c r="E433" s="213"/>
      <c r="F433" s="185"/>
      <c r="G433" s="186"/>
      <c r="H433" s="195"/>
    </row>
    <row r="434" spans="1:8" ht="36" customHeight="1">
      <c r="A434" s="120" t="s">
        <v>305</v>
      </c>
      <c r="B434" s="71" t="s">
        <v>52</v>
      </c>
      <c r="C434" s="66" t="s">
        <v>87</v>
      </c>
      <c r="D434" s="67"/>
      <c r="E434" s="184"/>
      <c r="F434" s="185"/>
      <c r="G434" s="186"/>
      <c r="H434" s="195"/>
    </row>
    <row r="435" spans="1:8" ht="36" customHeight="1">
      <c r="A435" s="120" t="s">
        <v>306</v>
      </c>
      <c r="B435" s="74" t="s">
        <v>238</v>
      </c>
      <c r="C435" s="66" t="s">
        <v>254</v>
      </c>
      <c r="D435" s="67"/>
      <c r="E435" s="68" t="s">
        <v>53</v>
      </c>
      <c r="F435" s="102">
        <v>1800</v>
      </c>
      <c r="G435" s="69"/>
      <c r="H435" s="70">
        <f>ROUND(G435*F435,2)</f>
        <v>0</v>
      </c>
    </row>
    <row r="436" spans="1:8" ht="36" customHeight="1">
      <c r="A436" s="120" t="s">
        <v>307</v>
      </c>
      <c r="B436" s="71" t="s">
        <v>63</v>
      </c>
      <c r="C436" s="66" t="s">
        <v>128</v>
      </c>
      <c r="D436" s="67"/>
      <c r="E436" s="184"/>
      <c r="F436" s="185"/>
      <c r="G436" s="186"/>
      <c r="H436" s="195"/>
    </row>
    <row r="437" spans="1:8" ht="36" customHeight="1">
      <c r="A437" s="120" t="s">
        <v>308</v>
      </c>
      <c r="B437" s="74" t="s">
        <v>238</v>
      </c>
      <c r="C437" s="66" t="s">
        <v>254</v>
      </c>
      <c r="D437" s="67"/>
      <c r="E437" s="68" t="s">
        <v>53</v>
      </c>
      <c r="F437" s="102">
        <v>300</v>
      </c>
      <c r="G437" s="69"/>
      <c r="H437" s="70">
        <f>ROUND(G437*F437,2)</f>
        <v>0</v>
      </c>
    </row>
    <row r="438" spans="1:8" ht="36" customHeight="1">
      <c r="A438" s="120"/>
      <c r="B438" s="74"/>
      <c r="C438" s="63" t="s">
        <v>21</v>
      </c>
      <c r="D438" s="67"/>
      <c r="E438" s="184"/>
      <c r="F438" s="185"/>
      <c r="G438" s="186"/>
      <c r="H438" s="195"/>
    </row>
    <row r="439" spans="1:8" ht="36" customHeight="1">
      <c r="A439" s="120" t="s">
        <v>94</v>
      </c>
      <c r="B439" s="65" t="s">
        <v>772</v>
      </c>
      <c r="C439" s="66" t="s">
        <v>95</v>
      </c>
      <c r="D439" s="67" t="s">
        <v>310</v>
      </c>
      <c r="E439" s="68" t="s">
        <v>79</v>
      </c>
      <c r="F439" s="104">
        <v>2200</v>
      </c>
      <c r="G439" s="69"/>
      <c r="H439" s="70">
        <f>ROUND(G439*F439,2)</f>
        <v>0</v>
      </c>
    </row>
    <row r="440" spans="1:8" ht="36" customHeight="1">
      <c r="A440" s="85"/>
      <c r="B440" s="65" t="s">
        <v>795</v>
      </c>
      <c r="C440" s="98" t="s">
        <v>742</v>
      </c>
      <c r="D440" s="67" t="s">
        <v>377</v>
      </c>
      <c r="E440" s="99" t="s">
        <v>58</v>
      </c>
      <c r="F440" s="102">
        <v>36</v>
      </c>
      <c r="G440" s="100"/>
      <c r="H440" s="70">
        <f>ROUND(G440,2)*F440</f>
        <v>0</v>
      </c>
    </row>
    <row r="441" spans="1:8" ht="36" customHeight="1" thickBot="1">
      <c r="A441" s="122"/>
      <c r="B441" s="132" t="str">
        <f>B383</f>
        <v>G</v>
      </c>
      <c r="C441" s="247" t="str">
        <f>C383</f>
        <v>ROADWORKS</v>
      </c>
      <c r="D441" s="248"/>
      <c r="E441" s="248"/>
      <c r="F441" s="249"/>
      <c r="G441" s="10" t="s">
        <v>17</v>
      </c>
      <c r="H441" s="183">
        <f>SUM(H385:H440)</f>
        <v>0</v>
      </c>
    </row>
    <row r="442" spans="1:8" ht="36" customHeight="1" thickTop="1">
      <c r="A442" s="60"/>
      <c r="B442" s="133" t="s">
        <v>515</v>
      </c>
      <c r="C442" s="244" t="s">
        <v>311</v>
      </c>
      <c r="D442" s="245"/>
      <c r="E442" s="245"/>
      <c r="F442" s="246"/>
      <c r="G442" s="197"/>
      <c r="H442" s="198"/>
    </row>
    <row r="443" spans="1:8" ht="36" customHeight="1">
      <c r="A443" s="78"/>
      <c r="B443" s="131"/>
      <c r="C443" s="79" t="s">
        <v>22</v>
      </c>
      <c r="D443" s="80"/>
      <c r="E443" s="196"/>
      <c r="F443" s="189"/>
      <c r="G443" s="190"/>
      <c r="H443" s="191"/>
    </row>
    <row r="444" spans="1:8" ht="36" customHeight="1">
      <c r="A444" s="120" t="s">
        <v>318</v>
      </c>
      <c r="B444" s="65" t="s">
        <v>517</v>
      </c>
      <c r="C444" s="66" t="s">
        <v>319</v>
      </c>
      <c r="D444" s="67" t="s">
        <v>314</v>
      </c>
      <c r="E444" s="184"/>
      <c r="F444" s="194"/>
      <c r="G444" s="186"/>
      <c r="H444" s="195"/>
    </row>
    <row r="445" spans="1:8" ht="36" customHeight="1">
      <c r="A445" s="85"/>
      <c r="B445" s="71" t="s">
        <v>52</v>
      </c>
      <c r="C445" s="66" t="s">
        <v>324</v>
      </c>
      <c r="D445" s="67"/>
      <c r="E445" s="184"/>
      <c r="F445" s="194"/>
      <c r="G445" s="203"/>
      <c r="H445" s="195"/>
    </row>
    <row r="446" spans="1:8" ht="36" customHeight="1">
      <c r="A446" s="85" t="s">
        <v>826</v>
      </c>
      <c r="B446" s="74" t="s">
        <v>238</v>
      </c>
      <c r="C446" s="83" t="s">
        <v>493</v>
      </c>
      <c r="D446" s="67"/>
      <c r="E446" s="68" t="s">
        <v>58</v>
      </c>
      <c r="F446" s="104">
        <v>5</v>
      </c>
      <c r="G446" s="69"/>
      <c r="H446" s="73">
        <f>ROUND(G446,2)*F446</f>
        <v>0</v>
      </c>
    </row>
    <row r="447" spans="1:8" ht="36" customHeight="1">
      <c r="A447" s="120" t="s">
        <v>363</v>
      </c>
      <c r="B447" s="65" t="s">
        <v>518</v>
      </c>
      <c r="C447" s="86" t="s">
        <v>365</v>
      </c>
      <c r="D447" s="67" t="s">
        <v>366</v>
      </c>
      <c r="E447" s="184"/>
      <c r="F447" s="194"/>
      <c r="G447" s="186"/>
      <c r="H447" s="195"/>
    </row>
    <row r="448" spans="1:8" ht="36" customHeight="1">
      <c r="A448" s="120" t="s">
        <v>639</v>
      </c>
      <c r="B448" s="71" t="s">
        <v>52</v>
      </c>
      <c r="C448" s="66" t="s">
        <v>368</v>
      </c>
      <c r="D448" s="67"/>
      <c r="E448" s="68" t="s">
        <v>79</v>
      </c>
      <c r="F448" s="104">
        <v>120</v>
      </c>
      <c r="G448" s="69"/>
      <c r="H448" s="73">
        <f>ROUND(G448,2)*F448</f>
        <v>0</v>
      </c>
    </row>
    <row r="449" spans="1:8" ht="36" customHeight="1">
      <c r="A449" s="120" t="s">
        <v>637</v>
      </c>
      <c r="B449" s="71" t="s">
        <v>63</v>
      </c>
      <c r="C449" s="66" t="s">
        <v>495</v>
      </c>
      <c r="D449" s="67"/>
      <c r="E449" s="68" t="s">
        <v>79</v>
      </c>
      <c r="F449" s="104">
        <v>20</v>
      </c>
      <c r="G449" s="69"/>
      <c r="H449" s="73">
        <f>ROUND(G449,2)*F449</f>
        <v>0</v>
      </c>
    </row>
    <row r="450" spans="1:8" ht="36" customHeight="1">
      <c r="A450" s="120" t="s">
        <v>638</v>
      </c>
      <c r="B450" s="71" t="s">
        <v>80</v>
      </c>
      <c r="C450" s="66" t="s">
        <v>496</v>
      </c>
      <c r="D450" s="67"/>
      <c r="E450" s="68" t="s">
        <v>79</v>
      </c>
      <c r="F450" s="104">
        <v>125</v>
      </c>
      <c r="G450" s="69"/>
      <c r="H450" s="73">
        <f>ROUND(G450,2)*F450</f>
        <v>0</v>
      </c>
    </row>
    <row r="451" spans="1:8" ht="36" customHeight="1">
      <c r="A451" s="120" t="s">
        <v>639</v>
      </c>
      <c r="B451" s="71" t="s">
        <v>100</v>
      </c>
      <c r="C451" s="66" t="s">
        <v>497</v>
      </c>
      <c r="D451" s="67"/>
      <c r="E451" s="68" t="s">
        <v>79</v>
      </c>
      <c r="F451" s="104">
        <v>90</v>
      </c>
      <c r="G451" s="69"/>
      <c r="H451" s="73">
        <f>ROUND(G451,2)*F451</f>
        <v>0</v>
      </c>
    </row>
    <row r="452" spans="1:8" ht="36" customHeight="1">
      <c r="A452" s="120" t="s">
        <v>640</v>
      </c>
      <c r="B452" s="65" t="s">
        <v>519</v>
      </c>
      <c r="C452" s="86" t="s">
        <v>370</v>
      </c>
      <c r="D452" s="67" t="s">
        <v>728</v>
      </c>
      <c r="E452" s="184"/>
      <c r="F452" s="194"/>
      <c r="G452" s="186"/>
      <c r="H452" s="195"/>
    </row>
    <row r="453" spans="1:8" ht="36" customHeight="1">
      <c r="A453" s="120" t="s">
        <v>642</v>
      </c>
      <c r="B453" s="71" t="s">
        <v>52</v>
      </c>
      <c r="C453" s="66" t="s">
        <v>368</v>
      </c>
      <c r="D453" s="67"/>
      <c r="E453" s="68" t="s">
        <v>79</v>
      </c>
      <c r="F453" s="104">
        <v>120</v>
      </c>
      <c r="G453" s="69"/>
      <c r="H453" s="73">
        <f>ROUND(G453,2)*F453</f>
        <v>0</v>
      </c>
    </row>
    <row r="454" spans="1:8" ht="36" customHeight="1">
      <c r="A454" s="120" t="s">
        <v>643</v>
      </c>
      <c r="B454" s="71" t="s">
        <v>63</v>
      </c>
      <c r="C454" s="66" t="s">
        <v>495</v>
      </c>
      <c r="D454" s="67"/>
      <c r="E454" s="68" t="s">
        <v>79</v>
      </c>
      <c r="F454" s="104">
        <v>20</v>
      </c>
      <c r="G454" s="69"/>
      <c r="H454" s="73">
        <f>ROUND(G454,2)*F454</f>
        <v>0</v>
      </c>
    </row>
    <row r="455" spans="1:8" ht="36" customHeight="1">
      <c r="A455" s="120" t="s">
        <v>644</v>
      </c>
      <c r="B455" s="71" t="s">
        <v>80</v>
      </c>
      <c r="C455" s="66" t="s">
        <v>496</v>
      </c>
      <c r="D455" s="67"/>
      <c r="E455" s="68" t="s">
        <v>79</v>
      </c>
      <c r="F455" s="104">
        <v>125</v>
      </c>
      <c r="G455" s="69"/>
      <c r="H455" s="73">
        <f>ROUND(G455,2)*F455</f>
        <v>0</v>
      </c>
    </row>
    <row r="456" spans="1:8" ht="36" customHeight="1">
      <c r="A456" s="120" t="s">
        <v>642</v>
      </c>
      <c r="B456" s="71" t="s">
        <v>100</v>
      </c>
      <c r="C456" s="66" t="s">
        <v>499</v>
      </c>
      <c r="D456" s="67"/>
      <c r="E456" s="68" t="s">
        <v>79</v>
      </c>
      <c r="F456" s="104">
        <v>90</v>
      </c>
      <c r="G456" s="69"/>
      <c r="H456" s="73">
        <f>ROUND(G456,2)*F456</f>
        <v>0</v>
      </c>
    </row>
    <row r="457" spans="1:8" ht="36" customHeight="1">
      <c r="A457" s="120" t="s">
        <v>500</v>
      </c>
      <c r="B457" s="65" t="s">
        <v>520</v>
      </c>
      <c r="C457" s="86" t="s">
        <v>502</v>
      </c>
      <c r="D457" s="67" t="s">
        <v>366</v>
      </c>
      <c r="E457" s="184"/>
      <c r="F457" s="194"/>
      <c r="G457" s="186"/>
      <c r="H457" s="195"/>
    </row>
    <row r="458" spans="1:8" ht="36" customHeight="1">
      <c r="A458" s="120" t="s">
        <v>503</v>
      </c>
      <c r="B458" s="71" t="s">
        <v>52</v>
      </c>
      <c r="C458" s="66" t="s">
        <v>403</v>
      </c>
      <c r="D458" s="67"/>
      <c r="E458" s="68" t="s">
        <v>79</v>
      </c>
      <c r="F458" s="104">
        <v>40</v>
      </c>
      <c r="G458" s="69"/>
      <c r="H458" s="73">
        <f>ROUND(G458,2)*F458</f>
        <v>0</v>
      </c>
    </row>
    <row r="459" spans="1:8" ht="36" customHeight="1">
      <c r="A459" s="120" t="s">
        <v>504</v>
      </c>
      <c r="B459" s="65" t="s">
        <v>521</v>
      </c>
      <c r="C459" s="86" t="s">
        <v>506</v>
      </c>
      <c r="D459" s="67" t="s">
        <v>728</v>
      </c>
      <c r="E459" s="184"/>
      <c r="F459" s="194"/>
      <c r="G459" s="186"/>
      <c r="H459" s="195"/>
    </row>
    <row r="460" spans="1:8" ht="36" customHeight="1">
      <c r="A460" s="120" t="s">
        <v>507</v>
      </c>
      <c r="B460" s="71" t="s">
        <v>52</v>
      </c>
      <c r="C460" s="66" t="s">
        <v>403</v>
      </c>
      <c r="D460" s="67"/>
      <c r="E460" s="68" t="s">
        <v>79</v>
      </c>
      <c r="F460" s="104">
        <v>40</v>
      </c>
      <c r="G460" s="69"/>
      <c r="H460" s="73">
        <f>ROUND(G460,2)*F460</f>
        <v>0</v>
      </c>
    </row>
    <row r="461" spans="1:8" ht="36" customHeight="1">
      <c r="A461" s="85"/>
      <c r="B461" s="65" t="s">
        <v>522</v>
      </c>
      <c r="C461" s="66" t="s">
        <v>510</v>
      </c>
      <c r="D461" s="67" t="s">
        <v>385</v>
      </c>
      <c r="E461" s="184"/>
      <c r="F461" s="194"/>
      <c r="G461" s="203"/>
      <c r="H461" s="195"/>
    </row>
    <row r="462" spans="1:8" ht="36" customHeight="1">
      <c r="A462" s="85"/>
      <c r="B462" s="71" t="s">
        <v>52</v>
      </c>
      <c r="C462" s="66" t="s">
        <v>511</v>
      </c>
      <c r="D462" s="67"/>
      <c r="E462" s="68" t="s">
        <v>58</v>
      </c>
      <c r="F462" s="104">
        <v>2</v>
      </c>
      <c r="G462" s="69"/>
      <c r="H462" s="73">
        <f>ROUND(G462,2)*F462</f>
        <v>0</v>
      </c>
    </row>
    <row r="463" spans="1:8" ht="36" customHeight="1">
      <c r="A463" s="85"/>
      <c r="B463" s="88" t="s">
        <v>523</v>
      </c>
      <c r="C463" s="66" t="s">
        <v>384</v>
      </c>
      <c r="D463" s="67" t="s">
        <v>730</v>
      </c>
      <c r="E463" s="184"/>
      <c r="F463" s="194"/>
      <c r="G463" s="203"/>
      <c r="H463" s="195"/>
    </row>
    <row r="464" spans="1:8" ht="36" customHeight="1">
      <c r="A464" s="85"/>
      <c r="B464" s="71" t="s">
        <v>52</v>
      </c>
      <c r="C464" s="66" t="s">
        <v>388</v>
      </c>
      <c r="D464" s="67"/>
      <c r="E464" s="68" t="s">
        <v>79</v>
      </c>
      <c r="F464" s="104">
        <v>32</v>
      </c>
      <c r="G464" s="69"/>
      <c r="H464" s="73">
        <f>ROUND(G464,2)*F464</f>
        <v>0</v>
      </c>
    </row>
    <row r="465" spans="1:8" ht="36" customHeight="1">
      <c r="A465" s="85"/>
      <c r="B465" s="71" t="s">
        <v>63</v>
      </c>
      <c r="C465" s="66" t="s">
        <v>389</v>
      </c>
      <c r="D465" s="67"/>
      <c r="E465" s="68" t="s">
        <v>79</v>
      </c>
      <c r="F465" s="104">
        <v>85</v>
      </c>
      <c r="G465" s="69"/>
      <c r="H465" s="73">
        <f>ROUND(G465,2)*F465</f>
        <v>0</v>
      </c>
    </row>
    <row r="466" spans="1:8" ht="36" customHeight="1">
      <c r="A466" s="85"/>
      <c r="B466" s="71" t="s">
        <v>80</v>
      </c>
      <c r="C466" s="66" t="s">
        <v>390</v>
      </c>
      <c r="D466" s="67"/>
      <c r="E466" s="68" t="s">
        <v>79</v>
      </c>
      <c r="F466" s="104">
        <v>84</v>
      </c>
      <c r="G466" s="69"/>
      <c r="H466" s="73">
        <f>ROUND(G466,2)*F466</f>
        <v>0</v>
      </c>
    </row>
    <row r="467" spans="1:8" ht="36" customHeight="1">
      <c r="A467" s="85"/>
      <c r="B467" s="71" t="s">
        <v>100</v>
      </c>
      <c r="C467" s="66" t="s">
        <v>391</v>
      </c>
      <c r="D467" s="67"/>
      <c r="E467" s="68" t="s">
        <v>79</v>
      </c>
      <c r="F467" s="104">
        <v>20</v>
      </c>
      <c r="G467" s="69"/>
      <c r="H467" s="73">
        <f>ROUND(G467,2)*F467</f>
        <v>0</v>
      </c>
    </row>
    <row r="468" spans="1:8" ht="36" customHeight="1">
      <c r="A468" s="85"/>
      <c r="B468" s="65" t="s">
        <v>524</v>
      </c>
      <c r="C468" s="66" t="s">
        <v>680</v>
      </c>
      <c r="D468" s="67" t="s">
        <v>730</v>
      </c>
      <c r="E468" s="68" t="s">
        <v>49</v>
      </c>
      <c r="F468" s="104">
        <v>15</v>
      </c>
      <c r="G468" s="69"/>
      <c r="H468" s="73">
        <f>ROUND(G468,2)*F468</f>
        <v>0</v>
      </c>
    </row>
    <row r="469" spans="1:8" ht="36" customHeight="1">
      <c r="A469" s="121" t="s">
        <v>379</v>
      </c>
      <c r="B469" s="87" t="s">
        <v>525</v>
      </c>
      <c r="C469" s="66" t="s">
        <v>381</v>
      </c>
      <c r="D469" s="67" t="s">
        <v>382</v>
      </c>
      <c r="E469" s="68" t="s">
        <v>49</v>
      </c>
      <c r="F469" s="102">
        <v>45</v>
      </c>
      <c r="G469" s="69"/>
      <c r="H469" s="70">
        <f>ROUND(G469*F469,2)</f>
        <v>0</v>
      </c>
    </row>
    <row r="470" spans="1:8" ht="36" customHeight="1" thickBot="1">
      <c r="A470" s="123"/>
      <c r="B470" s="132" t="str">
        <f>B442</f>
        <v>H</v>
      </c>
      <c r="C470" s="247" t="str">
        <f>C442</f>
        <v>UNDERGROUND WORKS</v>
      </c>
      <c r="D470" s="248"/>
      <c r="E470" s="248"/>
      <c r="F470" s="249"/>
      <c r="G470" s="38" t="s">
        <v>17</v>
      </c>
      <c r="H470" s="140">
        <f>SUM(H442:H469)</f>
        <v>0</v>
      </c>
    </row>
    <row r="471" spans="1:8" ht="36" customHeight="1" thickTop="1">
      <c r="A471" s="60"/>
      <c r="B471" s="133" t="s">
        <v>526</v>
      </c>
      <c r="C471" s="244" t="s">
        <v>516</v>
      </c>
      <c r="D471" s="245"/>
      <c r="E471" s="245"/>
      <c r="F471" s="246"/>
      <c r="G471" s="197"/>
      <c r="H471" s="198"/>
    </row>
    <row r="472" spans="1:8" ht="36" customHeight="1">
      <c r="A472" s="61"/>
      <c r="B472" s="62"/>
      <c r="C472" s="63" t="s">
        <v>19</v>
      </c>
      <c r="D472" s="64"/>
      <c r="E472" s="208"/>
      <c r="F472" s="209"/>
      <c r="G472" s="210"/>
      <c r="H472" s="210"/>
    </row>
    <row r="473" spans="1:8" ht="36" customHeight="1">
      <c r="A473" s="119"/>
      <c r="B473" s="65" t="s">
        <v>527</v>
      </c>
      <c r="C473" s="66" t="s">
        <v>421</v>
      </c>
      <c r="D473" s="67" t="s">
        <v>286</v>
      </c>
      <c r="E473" s="68" t="s">
        <v>51</v>
      </c>
      <c r="F473" s="102">
        <v>3100</v>
      </c>
      <c r="G473" s="69"/>
      <c r="H473" s="70">
        <f>ROUND(G473,2)*F473</f>
        <v>0</v>
      </c>
    </row>
    <row r="474" spans="1:8" ht="36" customHeight="1">
      <c r="A474" s="119" t="s">
        <v>185</v>
      </c>
      <c r="B474" s="65" t="s">
        <v>528</v>
      </c>
      <c r="C474" s="66" t="s">
        <v>186</v>
      </c>
      <c r="D474" s="67" t="s">
        <v>558</v>
      </c>
      <c r="E474" s="184"/>
      <c r="F474" s="185"/>
      <c r="G474" s="186"/>
      <c r="H474" s="187"/>
    </row>
    <row r="475" spans="1:8" ht="36" customHeight="1">
      <c r="A475" s="120" t="s">
        <v>187</v>
      </c>
      <c r="B475" s="71" t="s">
        <v>52</v>
      </c>
      <c r="C475" s="66" t="s">
        <v>188</v>
      </c>
      <c r="D475" s="67" t="s">
        <v>2</v>
      </c>
      <c r="E475" s="68" t="s">
        <v>53</v>
      </c>
      <c r="F475" s="102">
        <v>700</v>
      </c>
      <c r="G475" s="69"/>
      <c r="H475" s="70">
        <f>ROUND(G475*F475,2)</f>
        <v>0</v>
      </c>
    </row>
    <row r="476" spans="1:8" ht="36" customHeight="1">
      <c r="A476" s="119" t="s">
        <v>54</v>
      </c>
      <c r="B476" s="65" t="s">
        <v>529</v>
      </c>
      <c r="C476" s="66" t="s">
        <v>55</v>
      </c>
      <c r="D476" s="67" t="s">
        <v>721</v>
      </c>
      <c r="E476" s="68" t="s">
        <v>49</v>
      </c>
      <c r="F476" s="102">
        <v>510</v>
      </c>
      <c r="G476" s="69"/>
      <c r="H476" s="70">
        <f>ROUND(G476*F476,2)</f>
        <v>0</v>
      </c>
    </row>
    <row r="477" spans="1:8" ht="36" customHeight="1">
      <c r="A477" s="119" t="s">
        <v>202</v>
      </c>
      <c r="B477" s="65" t="s">
        <v>530</v>
      </c>
      <c r="C477" s="66" t="s">
        <v>204</v>
      </c>
      <c r="D477" s="67" t="s">
        <v>205</v>
      </c>
      <c r="E477" s="68" t="s">
        <v>51</v>
      </c>
      <c r="F477" s="102">
        <v>1100</v>
      </c>
      <c r="G477" s="69"/>
      <c r="H477" s="70">
        <f>ROUND(G477*F477,2)</f>
        <v>0</v>
      </c>
    </row>
    <row r="478" spans="1:8" ht="36" customHeight="1">
      <c r="A478" s="119"/>
      <c r="B478" s="65" t="s">
        <v>531</v>
      </c>
      <c r="C478" s="66" t="s">
        <v>207</v>
      </c>
      <c r="D478" s="67" t="s">
        <v>286</v>
      </c>
      <c r="E478" s="184"/>
      <c r="F478" s="185"/>
      <c r="G478" s="186"/>
      <c r="H478" s="187"/>
    </row>
    <row r="479" spans="1:8" ht="36" customHeight="1">
      <c r="A479" s="119" t="s">
        <v>823</v>
      </c>
      <c r="B479" s="71" t="s">
        <v>52</v>
      </c>
      <c r="C479" s="66" t="s">
        <v>208</v>
      </c>
      <c r="D479" s="67"/>
      <c r="E479" s="68" t="s">
        <v>49</v>
      </c>
      <c r="F479" s="102">
        <v>660</v>
      </c>
      <c r="G479" s="69"/>
      <c r="H479" s="70">
        <f>ROUND(G479,2)*F479</f>
        <v>0</v>
      </c>
    </row>
    <row r="480" spans="1:8" ht="36" customHeight="1">
      <c r="A480" s="120" t="s">
        <v>824</v>
      </c>
      <c r="B480" s="71" t="s">
        <v>63</v>
      </c>
      <c r="C480" s="66" t="s">
        <v>209</v>
      </c>
      <c r="D480" s="67"/>
      <c r="E480" s="68" t="s">
        <v>49</v>
      </c>
      <c r="F480" s="102">
        <v>500</v>
      </c>
      <c r="G480" s="69"/>
      <c r="H480" s="70">
        <f>ROUND(G480,2)*F480</f>
        <v>0</v>
      </c>
    </row>
    <row r="481" spans="1:8" ht="36" customHeight="1">
      <c r="A481" s="120"/>
      <c r="B481" s="65" t="s">
        <v>532</v>
      </c>
      <c r="C481" s="66" t="s">
        <v>211</v>
      </c>
      <c r="D481" s="67" t="s">
        <v>286</v>
      </c>
      <c r="E481" s="184"/>
      <c r="F481" s="185"/>
      <c r="G481" s="186"/>
      <c r="H481" s="187"/>
    </row>
    <row r="482" spans="1:8" ht="36" customHeight="1">
      <c r="A482" s="119" t="s">
        <v>825</v>
      </c>
      <c r="B482" s="71" t="s">
        <v>52</v>
      </c>
      <c r="C482" s="66" t="s">
        <v>208</v>
      </c>
      <c r="D482" s="72"/>
      <c r="E482" s="68" t="s">
        <v>49</v>
      </c>
      <c r="F482" s="103">
        <v>550</v>
      </c>
      <c r="G482" s="69"/>
      <c r="H482" s="70">
        <f>ROUND(G482,2)*F482</f>
        <v>0</v>
      </c>
    </row>
    <row r="483" spans="1:8" ht="36" customHeight="1">
      <c r="A483" s="124" t="s">
        <v>112</v>
      </c>
      <c r="B483" s="105" t="s">
        <v>533</v>
      </c>
      <c r="C483" s="106" t="s">
        <v>114</v>
      </c>
      <c r="D483" s="107" t="s">
        <v>558</v>
      </c>
      <c r="E483" s="204"/>
      <c r="F483" s="211"/>
      <c r="G483" s="206"/>
      <c r="H483" s="212"/>
    </row>
    <row r="484" spans="1:8" ht="36" customHeight="1">
      <c r="A484" s="125" t="s">
        <v>136</v>
      </c>
      <c r="B484" s="110" t="s">
        <v>52</v>
      </c>
      <c r="C484" s="111" t="s">
        <v>137</v>
      </c>
      <c r="D484" s="112" t="s">
        <v>2</v>
      </c>
      <c r="E484" s="113" t="s">
        <v>51</v>
      </c>
      <c r="F484" s="153">
        <v>2700</v>
      </c>
      <c r="G484" s="114"/>
      <c r="H484" s="115">
        <f>ROUND(G484*F484,2)</f>
        <v>0</v>
      </c>
    </row>
    <row r="485" spans="1:8" ht="36" customHeight="1">
      <c r="A485" s="119"/>
      <c r="B485" s="71"/>
      <c r="C485" s="63" t="s">
        <v>428</v>
      </c>
      <c r="D485" s="72"/>
      <c r="E485" s="213"/>
      <c r="F485" s="185"/>
      <c r="G485" s="186"/>
      <c r="H485" s="195"/>
    </row>
    <row r="486" spans="1:8" ht="36" customHeight="1">
      <c r="A486" s="120" t="s">
        <v>302</v>
      </c>
      <c r="B486" s="65" t="s">
        <v>534</v>
      </c>
      <c r="C486" s="66" t="s">
        <v>304</v>
      </c>
      <c r="D486" s="67" t="s">
        <v>253</v>
      </c>
      <c r="E486" s="213"/>
      <c r="F486" s="185"/>
      <c r="G486" s="186"/>
      <c r="H486" s="195"/>
    </row>
    <row r="487" spans="1:8" ht="36" customHeight="1">
      <c r="A487" s="120" t="s">
        <v>307</v>
      </c>
      <c r="B487" s="71" t="s">
        <v>52</v>
      </c>
      <c r="C487" s="66" t="s">
        <v>128</v>
      </c>
      <c r="D487" s="67"/>
      <c r="E487" s="184"/>
      <c r="F487" s="185"/>
      <c r="G487" s="186"/>
      <c r="H487" s="195"/>
    </row>
    <row r="488" spans="1:8" ht="36" customHeight="1">
      <c r="A488" s="120" t="s">
        <v>308</v>
      </c>
      <c r="B488" s="74" t="s">
        <v>238</v>
      </c>
      <c r="C488" s="66" t="s">
        <v>254</v>
      </c>
      <c r="D488" s="67"/>
      <c r="E488" s="68" t="s">
        <v>53</v>
      </c>
      <c r="F488" s="102">
        <v>45</v>
      </c>
      <c r="G488" s="69"/>
      <c r="H488" s="70">
        <f>ROUND(G488*F488,2)</f>
        <v>0</v>
      </c>
    </row>
    <row r="489" spans="1:8" ht="36" customHeight="1">
      <c r="A489" s="120"/>
      <c r="B489" s="74"/>
      <c r="C489" s="63" t="s">
        <v>21</v>
      </c>
      <c r="D489" s="67"/>
      <c r="E489" s="184"/>
      <c r="F489" s="185"/>
      <c r="G489" s="186"/>
      <c r="H489" s="187"/>
    </row>
    <row r="490" spans="1:8" ht="36" customHeight="1">
      <c r="A490" s="120" t="s">
        <v>94</v>
      </c>
      <c r="B490" s="65" t="s">
        <v>536</v>
      </c>
      <c r="C490" s="66" t="s">
        <v>95</v>
      </c>
      <c r="D490" s="67" t="s">
        <v>310</v>
      </c>
      <c r="E490" s="68" t="s">
        <v>79</v>
      </c>
      <c r="F490" s="104">
        <v>40</v>
      </c>
      <c r="G490" s="69"/>
      <c r="H490" s="70">
        <f>ROUND(G490*F490,2)</f>
        <v>0</v>
      </c>
    </row>
    <row r="491" spans="1:8" ht="36" customHeight="1">
      <c r="A491" s="120"/>
      <c r="B491" s="74"/>
      <c r="C491" s="63" t="s">
        <v>24</v>
      </c>
      <c r="D491" s="67"/>
      <c r="E491" s="184"/>
      <c r="F491" s="185"/>
      <c r="G491" s="186"/>
      <c r="H491" s="187"/>
    </row>
    <row r="492" spans="1:8" ht="36" customHeight="1">
      <c r="A492" s="121" t="s">
        <v>101</v>
      </c>
      <c r="B492" s="65" t="s">
        <v>537</v>
      </c>
      <c r="C492" s="66" t="s">
        <v>102</v>
      </c>
      <c r="D492" s="67" t="s">
        <v>733</v>
      </c>
      <c r="E492" s="184"/>
      <c r="F492" s="185"/>
      <c r="G492" s="186"/>
      <c r="H492" s="187"/>
    </row>
    <row r="493" spans="1:8" ht="36" customHeight="1">
      <c r="A493" s="121" t="s">
        <v>447</v>
      </c>
      <c r="B493" s="71" t="s">
        <v>52</v>
      </c>
      <c r="C493" s="66" t="s">
        <v>809</v>
      </c>
      <c r="D493" s="67"/>
      <c r="E493" s="68" t="s">
        <v>51</v>
      </c>
      <c r="F493" s="102">
        <v>300</v>
      </c>
      <c r="G493" s="69"/>
      <c r="H493" s="70">
        <f>ROUND(G493*F493,2)</f>
        <v>0</v>
      </c>
    </row>
    <row r="494" spans="1:8" ht="36" customHeight="1">
      <c r="A494" s="121" t="s">
        <v>448</v>
      </c>
      <c r="B494" s="65" t="s">
        <v>539</v>
      </c>
      <c r="C494" s="66" t="s">
        <v>450</v>
      </c>
      <c r="D494" s="67" t="s">
        <v>734</v>
      </c>
      <c r="E494" s="184"/>
      <c r="F494" s="185"/>
      <c r="G494" s="186"/>
      <c r="H494" s="187"/>
    </row>
    <row r="495" spans="1:8" ht="36" customHeight="1">
      <c r="A495" s="85"/>
      <c r="B495" s="71" t="s">
        <v>52</v>
      </c>
      <c r="C495" s="66" t="s">
        <v>810</v>
      </c>
      <c r="D495" s="67" t="s">
        <v>2</v>
      </c>
      <c r="E495" s="68" t="s">
        <v>51</v>
      </c>
      <c r="F495" s="102">
        <v>4100</v>
      </c>
      <c r="G495" s="69"/>
      <c r="H495" s="70">
        <f>ROUND(G495,2)*F495</f>
        <v>0</v>
      </c>
    </row>
    <row r="496" spans="1:8" ht="36" customHeight="1">
      <c r="A496" s="121"/>
      <c r="B496" s="87" t="s">
        <v>540</v>
      </c>
      <c r="C496" s="66" t="s">
        <v>740</v>
      </c>
      <c r="D496" s="67" t="s">
        <v>543</v>
      </c>
      <c r="E496" s="68" t="s">
        <v>79</v>
      </c>
      <c r="F496" s="102">
        <v>100</v>
      </c>
      <c r="G496" s="69"/>
      <c r="H496" s="70">
        <f>ROUND(G496,2)*F496</f>
        <v>0</v>
      </c>
    </row>
    <row r="497" spans="1:8" ht="36" customHeight="1">
      <c r="A497" s="120" t="s">
        <v>363</v>
      </c>
      <c r="B497" s="65" t="s">
        <v>542</v>
      </c>
      <c r="C497" s="86" t="s">
        <v>365</v>
      </c>
      <c r="D497" s="67" t="s">
        <v>366</v>
      </c>
      <c r="E497" s="184"/>
      <c r="F497" s="194"/>
      <c r="G497" s="186"/>
      <c r="H497" s="195"/>
    </row>
    <row r="498" spans="1:8" ht="36" customHeight="1">
      <c r="A498" s="120" t="s">
        <v>637</v>
      </c>
      <c r="B498" s="71" t="s">
        <v>52</v>
      </c>
      <c r="C498" s="66" t="s">
        <v>495</v>
      </c>
      <c r="D498" s="67"/>
      <c r="E498" s="68" t="s">
        <v>79</v>
      </c>
      <c r="F498" s="104">
        <v>18</v>
      </c>
      <c r="G498" s="69"/>
      <c r="H498" s="73">
        <f>ROUND(G498,2)*F498</f>
        <v>0</v>
      </c>
    </row>
    <row r="499" spans="1:8" ht="36" customHeight="1">
      <c r="A499" s="120" t="s">
        <v>638</v>
      </c>
      <c r="B499" s="71" t="s">
        <v>63</v>
      </c>
      <c r="C499" s="66" t="s">
        <v>496</v>
      </c>
      <c r="D499" s="67"/>
      <c r="E499" s="68" t="s">
        <v>79</v>
      </c>
      <c r="F499" s="104">
        <v>18</v>
      </c>
      <c r="G499" s="69"/>
      <c r="H499" s="73">
        <f>ROUND(G499,2)*F499</f>
        <v>0</v>
      </c>
    </row>
    <row r="500" spans="1:8" ht="36" customHeight="1">
      <c r="A500" s="120" t="s">
        <v>640</v>
      </c>
      <c r="B500" s="65" t="s">
        <v>544</v>
      </c>
      <c r="C500" s="86" t="s">
        <v>370</v>
      </c>
      <c r="D500" s="67" t="s">
        <v>728</v>
      </c>
      <c r="E500" s="184"/>
      <c r="F500" s="194"/>
      <c r="G500" s="186"/>
      <c r="H500" s="195"/>
    </row>
    <row r="501" spans="1:8" ht="36" customHeight="1">
      <c r="A501" s="120" t="s">
        <v>643</v>
      </c>
      <c r="B501" s="71" t="s">
        <v>52</v>
      </c>
      <c r="C501" s="66" t="s">
        <v>495</v>
      </c>
      <c r="D501" s="67"/>
      <c r="E501" s="68" t="s">
        <v>79</v>
      </c>
      <c r="F501" s="104">
        <v>18</v>
      </c>
      <c r="G501" s="69"/>
      <c r="H501" s="73">
        <f>ROUND(G501,2)*F501</f>
        <v>0</v>
      </c>
    </row>
    <row r="502" spans="1:8" ht="36" customHeight="1">
      <c r="A502" s="120" t="s">
        <v>644</v>
      </c>
      <c r="B502" s="71" t="s">
        <v>63</v>
      </c>
      <c r="C502" s="66" t="s">
        <v>496</v>
      </c>
      <c r="D502" s="67"/>
      <c r="E502" s="68" t="s">
        <v>79</v>
      </c>
      <c r="F502" s="104">
        <v>18</v>
      </c>
      <c r="G502" s="69"/>
      <c r="H502" s="73">
        <f>ROUND(G502,2)*F502</f>
        <v>0</v>
      </c>
    </row>
    <row r="503" spans="1:8" ht="36" customHeight="1" thickBot="1">
      <c r="A503" s="123"/>
      <c r="B503" s="132" t="str">
        <f>B471</f>
        <v>I</v>
      </c>
      <c r="C503" s="247" t="str">
        <f>C471</f>
        <v>SERVICE ROADS</v>
      </c>
      <c r="D503" s="248"/>
      <c r="E503" s="248"/>
      <c r="F503" s="249"/>
      <c r="G503" s="38" t="s">
        <v>17</v>
      </c>
      <c r="H503" s="140">
        <f>SUM(H473:H502)</f>
        <v>0</v>
      </c>
    </row>
    <row r="504" spans="1:8" ht="36" customHeight="1" thickTop="1">
      <c r="A504" s="60"/>
      <c r="B504" s="135" t="s">
        <v>546</v>
      </c>
      <c r="C504" s="244" t="s">
        <v>431</v>
      </c>
      <c r="D504" s="245"/>
      <c r="E504" s="245"/>
      <c r="F504" s="246"/>
      <c r="G504" s="197"/>
      <c r="H504" s="198"/>
    </row>
    <row r="505" spans="1:8" ht="36" customHeight="1">
      <c r="A505" s="126"/>
      <c r="B505" s="62"/>
      <c r="C505" s="63" t="s">
        <v>19</v>
      </c>
      <c r="D505" s="64"/>
      <c r="E505" s="208"/>
      <c r="F505" s="209"/>
      <c r="G505" s="210"/>
      <c r="H505" s="210"/>
    </row>
    <row r="506" spans="1:8" ht="36" customHeight="1">
      <c r="A506" s="119"/>
      <c r="B506" s="65" t="s">
        <v>547</v>
      </c>
      <c r="C506" s="66" t="s">
        <v>421</v>
      </c>
      <c r="D506" s="67" t="s">
        <v>286</v>
      </c>
      <c r="E506" s="68" t="s">
        <v>51</v>
      </c>
      <c r="F506" s="102">
        <v>910</v>
      </c>
      <c r="G506" s="69"/>
      <c r="H506" s="70">
        <f>ROUND(G506,2)*F506</f>
        <v>0</v>
      </c>
    </row>
    <row r="507" spans="1:8" ht="36" customHeight="1">
      <c r="A507" s="119" t="s">
        <v>185</v>
      </c>
      <c r="B507" s="65" t="s">
        <v>548</v>
      </c>
      <c r="C507" s="66" t="s">
        <v>186</v>
      </c>
      <c r="D507" s="67" t="s">
        <v>558</v>
      </c>
      <c r="E507" s="184"/>
      <c r="F507" s="185"/>
      <c r="G507" s="186"/>
      <c r="H507" s="187"/>
    </row>
    <row r="508" spans="1:8" ht="36" customHeight="1">
      <c r="A508" s="120" t="s">
        <v>187</v>
      </c>
      <c r="B508" s="71" t="s">
        <v>52</v>
      </c>
      <c r="C508" s="66" t="s">
        <v>188</v>
      </c>
      <c r="D508" s="67" t="s">
        <v>2</v>
      </c>
      <c r="E508" s="68" t="s">
        <v>53</v>
      </c>
      <c r="F508" s="102">
        <v>1100</v>
      </c>
      <c r="G508" s="69"/>
      <c r="H508" s="70">
        <f>ROUND(G508*F508,2)</f>
        <v>0</v>
      </c>
    </row>
    <row r="509" spans="1:8" ht="36" customHeight="1">
      <c r="A509" s="120" t="s">
        <v>189</v>
      </c>
      <c r="B509" s="71" t="s">
        <v>63</v>
      </c>
      <c r="C509" s="66" t="s">
        <v>190</v>
      </c>
      <c r="D509" s="67" t="s">
        <v>2</v>
      </c>
      <c r="E509" s="68" t="s">
        <v>53</v>
      </c>
      <c r="F509" s="102">
        <v>1300</v>
      </c>
      <c r="G509" s="69"/>
      <c r="H509" s="70">
        <f>ROUND(G509*F509,2)</f>
        <v>0</v>
      </c>
    </row>
    <row r="510" spans="1:8" ht="36" customHeight="1">
      <c r="A510" s="119" t="s">
        <v>54</v>
      </c>
      <c r="B510" s="65" t="s">
        <v>549</v>
      </c>
      <c r="C510" s="66" t="s">
        <v>55</v>
      </c>
      <c r="D510" s="67" t="s">
        <v>721</v>
      </c>
      <c r="E510" s="68" t="s">
        <v>49</v>
      </c>
      <c r="F510" s="102">
        <v>200</v>
      </c>
      <c r="G510" s="69"/>
      <c r="H510" s="70">
        <f>ROUND(G510*F510,2)</f>
        <v>0</v>
      </c>
    </row>
    <row r="511" spans="1:8" ht="36" customHeight="1">
      <c r="A511" s="119" t="s">
        <v>202</v>
      </c>
      <c r="B511" s="65" t="s">
        <v>550</v>
      </c>
      <c r="C511" s="66" t="s">
        <v>204</v>
      </c>
      <c r="D511" s="67" t="s">
        <v>205</v>
      </c>
      <c r="E511" s="68" t="s">
        <v>51</v>
      </c>
      <c r="F511" s="102">
        <v>910</v>
      </c>
      <c r="G511" s="69"/>
      <c r="H511" s="70">
        <f>ROUND(G511*F511,2)</f>
        <v>0</v>
      </c>
    </row>
    <row r="512" spans="1:8" ht="36" customHeight="1">
      <c r="A512" s="119"/>
      <c r="B512" s="65" t="s">
        <v>551</v>
      </c>
      <c r="C512" s="66" t="s">
        <v>207</v>
      </c>
      <c r="D512" s="67" t="s">
        <v>286</v>
      </c>
      <c r="E512" s="184"/>
      <c r="F512" s="185"/>
      <c r="G512" s="186"/>
      <c r="H512" s="187"/>
    </row>
    <row r="513" spans="1:8" ht="36" customHeight="1">
      <c r="A513" s="119" t="s">
        <v>823</v>
      </c>
      <c r="B513" s="71" t="s">
        <v>52</v>
      </c>
      <c r="C513" s="66" t="s">
        <v>208</v>
      </c>
      <c r="D513" s="67"/>
      <c r="E513" s="68" t="s">
        <v>49</v>
      </c>
      <c r="F513" s="102">
        <v>30</v>
      </c>
      <c r="G513" s="69"/>
      <c r="H513" s="70">
        <f>ROUND(G513,2)*F513</f>
        <v>0</v>
      </c>
    </row>
    <row r="514" spans="1:8" ht="36" customHeight="1">
      <c r="A514" s="120" t="s">
        <v>824</v>
      </c>
      <c r="B514" s="71" t="s">
        <v>63</v>
      </c>
      <c r="C514" s="66" t="s">
        <v>209</v>
      </c>
      <c r="D514" s="67"/>
      <c r="E514" s="68" t="s">
        <v>49</v>
      </c>
      <c r="F514" s="102">
        <v>350</v>
      </c>
      <c r="G514" s="69"/>
      <c r="H514" s="70">
        <f>ROUND(G514,2)*F514</f>
        <v>0</v>
      </c>
    </row>
    <row r="515" spans="1:8" ht="36" customHeight="1">
      <c r="A515" s="120"/>
      <c r="B515" s="65" t="s">
        <v>552</v>
      </c>
      <c r="C515" s="66" t="s">
        <v>211</v>
      </c>
      <c r="D515" s="67" t="s">
        <v>286</v>
      </c>
      <c r="E515" s="184"/>
      <c r="F515" s="185"/>
      <c r="G515" s="186"/>
      <c r="H515" s="187"/>
    </row>
    <row r="516" spans="1:8" ht="36" customHeight="1">
      <c r="A516" s="119" t="s">
        <v>825</v>
      </c>
      <c r="B516" s="71" t="s">
        <v>52</v>
      </c>
      <c r="C516" s="66" t="s">
        <v>208</v>
      </c>
      <c r="D516" s="72"/>
      <c r="E516" s="68" t="s">
        <v>49</v>
      </c>
      <c r="F516" s="103">
        <v>30</v>
      </c>
      <c r="G516" s="69"/>
      <c r="H516" s="70">
        <f>ROUND(G516,2)*F516</f>
        <v>0</v>
      </c>
    </row>
    <row r="517" spans="1:8" ht="36" customHeight="1">
      <c r="A517" s="119"/>
      <c r="B517" s="71"/>
      <c r="C517" s="94" t="s">
        <v>437</v>
      </c>
      <c r="D517" s="72"/>
      <c r="E517" s="184"/>
      <c r="F517" s="185"/>
      <c r="G517" s="186"/>
      <c r="H517" s="187"/>
    </row>
    <row r="518" spans="1:8" ht="36" customHeight="1">
      <c r="A518" s="121" t="s">
        <v>112</v>
      </c>
      <c r="B518" s="65" t="s">
        <v>553</v>
      </c>
      <c r="C518" s="66" t="s">
        <v>114</v>
      </c>
      <c r="D518" s="67" t="s">
        <v>558</v>
      </c>
      <c r="E518" s="184"/>
      <c r="F518" s="185"/>
      <c r="G518" s="186"/>
      <c r="H518" s="187"/>
    </row>
    <row r="519" spans="1:8" ht="36" customHeight="1">
      <c r="A519" s="121" t="s">
        <v>136</v>
      </c>
      <c r="B519" s="71" t="s">
        <v>52</v>
      </c>
      <c r="C519" s="66" t="s">
        <v>137</v>
      </c>
      <c r="D519" s="67" t="s">
        <v>2</v>
      </c>
      <c r="E519" s="68" t="s">
        <v>51</v>
      </c>
      <c r="F519" s="102">
        <v>1950</v>
      </c>
      <c r="G519" s="69"/>
      <c r="H519" s="70">
        <f>ROUND(G519*F519,2)</f>
        <v>0</v>
      </c>
    </row>
    <row r="520" spans="1:8" ht="36" customHeight="1">
      <c r="A520" s="121" t="s">
        <v>589</v>
      </c>
      <c r="B520" s="65" t="s">
        <v>554</v>
      </c>
      <c r="C520" s="66" t="s">
        <v>243</v>
      </c>
      <c r="D520" s="67" t="s">
        <v>590</v>
      </c>
      <c r="E520" s="184"/>
      <c r="F520" s="185"/>
      <c r="G520" s="186"/>
      <c r="H520" s="187"/>
    </row>
    <row r="521" spans="1:8" ht="36" customHeight="1">
      <c r="A521" s="121"/>
      <c r="B521" s="71" t="s">
        <v>52</v>
      </c>
      <c r="C521" s="66" t="s">
        <v>535</v>
      </c>
      <c r="D521" s="67" t="s">
        <v>2</v>
      </c>
      <c r="E521" s="68" t="s">
        <v>79</v>
      </c>
      <c r="F521" s="102">
        <v>550</v>
      </c>
      <c r="G521" s="69"/>
      <c r="H521" s="70">
        <f>ROUND(G521,2)*F521</f>
        <v>0</v>
      </c>
    </row>
    <row r="522" spans="1:8" ht="36" customHeight="1">
      <c r="A522" s="121" t="s">
        <v>84</v>
      </c>
      <c r="B522" s="65" t="s">
        <v>555</v>
      </c>
      <c r="C522" s="66" t="s">
        <v>85</v>
      </c>
      <c r="D522" s="67" t="s">
        <v>253</v>
      </c>
      <c r="E522" s="213"/>
      <c r="F522" s="185"/>
      <c r="G522" s="186"/>
      <c r="H522" s="187"/>
    </row>
    <row r="523" spans="1:8" ht="36" customHeight="1">
      <c r="A523" s="121" t="s">
        <v>86</v>
      </c>
      <c r="B523" s="71" t="s">
        <v>52</v>
      </c>
      <c r="C523" s="66" t="s">
        <v>87</v>
      </c>
      <c r="D523" s="67"/>
      <c r="E523" s="184"/>
      <c r="F523" s="185"/>
      <c r="G523" s="186"/>
      <c r="H523" s="187"/>
    </row>
    <row r="524" spans="1:8" ht="36" customHeight="1">
      <c r="A524" s="121" t="s">
        <v>88</v>
      </c>
      <c r="B524" s="74" t="s">
        <v>238</v>
      </c>
      <c r="C524" s="66" t="s">
        <v>254</v>
      </c>
      <c r="D524" s="67"/>
      <c r="E524" s="68" t="s">
        <v>53</v>
      </c>
      <c r="F524" s="102">
        <v>200</v>
      </c>
      <c r="G524" s="69"/>
      <c r="H524" s="70">
        <f>ROUND(G524*F524,2)</f>
        <v>0</v>
      </c>
    </row>
    <row r="525" spans="1:8" ht="36" customHeight="1">
      <c r="A525" s="121" t="s">
        <v>127</v>
      </c>
      <c r="B525" s="71" t="s">
        <v>63</v>
      </c>
      <c r="C525" s="66" t="s">
        <v>128</v>
      </c>
      <c r="D525" s="67"/>
      <c r="E525" s="184"/>
      <c r="F525" s="185"/>
      <c r="G525" s="186"/>
      <c r="H525" s="187"/>
    </row>
    <row r="526" spans="1:8" ht="36" customHeight="1">
      <c r="A526" s="121" t="s">
        <v>129</v>
      </c>
      <c r="B526" s="74" t="s">
        <v>238</v>
      </c>
      <c r="C526" s="66" t="s">
        <v>254</v>
      </c>
      <c r="D526" s="67"/>
      <c r="E526" s="68" t="s">
        <v>53</v>
      </c>
      <c r="F526" s="102">
        <v>125</v>
      </c>
      <c r="G526" s="69"/>
      <c r="H526" s="70">
        <f>ROUND(G526*F526,2)</f>
        <v>0</v>
      </c>
    </row>
    <row r="527" spans="1:8" ht="36" customHeight="1">
      <c r="A527" s="121"/>
      <c r="B527" s="74"/>
      <c r="C527" s="63" t="s">
        <v>428</v>
      </c>
      <c r="D527" s="67"/>
      <c r="E527" s="184"/>
      <c r="F527" s="194"/>
      <c r="G527" s="186"/>
      <c r="H527" s="195"/>
    </row>
    <row r="528" spans="1:8" ht="36" customHeight="1">
      <c r="A528" s="120" t="s">
        <v>91</v>
      </c>
      <c r="B528" s="65" t="s">
        <v>556</v>
      </c>
      <c r="C528" s="66" t="s">
        <v>92</v>
      </c>
      <c r="D528" s="67" t="s">
        <v>723</v>
      </c>
      <c r="E528" s="184"/>
      <c r="F528" s="194"/>
      <c r="G528" s="186"/>
      <c r="H528" s="195"/>
    </row>
    <row r="529" spans="1:8" ht="48" customHeight="1">
      <c r="A529" s="120"/>
      <c r="B529" s="71" t="s">
        <v>52</v>
      </c>
      <c r="C529" s="66" t="s">
        <v>538</v>
      </c>
      <c r="D529" s="67"/>
      <c r="E529" s="68" t="s">
        <v>79</v>
      </c>
      <c r="F529" s="102">
        <v>550</v>
      </c>
      <c r="G529" s="69"/>
      <c r="H529" s="73">
        <f>ROUND(G529,2)*F529</f>
        <v>0</v>
      </c>
    </row>
    <row r="530" spans="1:8" ht="36" customHeight="1">
      <c r="A530" s="120" t="s">
        <v>302</v>
      </c>
      <c r="B530" s="65" t="s">
        <v>664</v>
      </c>
      <c r="C530" s="66" t="s">
        <v>304</v>
      </c>
      <c r="D530" s="67" t="s">
        <v>253</v>
      </c>
      <c r="E530" s="213"/>
      <c r="F530" s="185"/>
      <c r="G530" s="186"/>
      <c r="H530" s="195"/>
    </row>
    <row r="531" spans="1:8" ht="36" customHeight="1">
      <c r="A531" s="120" t="s">
        <v>305</v>
      </c>
      <c r="B531" s="71" t="s">
        <v>52</v>
      </c>
      <c r="C531" s="66" t="s">
        <v>87</v>
      </c>
      <c r="D531" s="67"/>
      <c r="E531" s="184"/>
      <c r="F531" s="185"/>
      <c r="G531" s="186"/>
      <c r="H531" s="195"/>
    </row>
    <row r="532" spans="1:8" ht="36" customHeight="1">
      <c r="A532" s="120" t="s">
        <v>306</v>
      </c>
      <c r="B532" s="74" t="s">
        <v>238</v>
      </c>
      <c r="C532" s="66" t="s">
        <v>254</v>
      </c>
      <c r="D532" s="67"/>
      <c r="E532" s="68" t="s">
        <v>53</v>
      </c>
      <c r="F532" s="102">
        <v>40</v>
      </c>
      <c r="G532" s="69"/>
      <c r="H532" s="70">
        <f>ROUND(G532*F532,2)</f>
        <v>0</v>
      </c>
    </row>
    <row r="533" spans="1:8" ht="36" customHeight="1">
      <c r="A533" s="120" t="s">
        <v>307</v>
      </c>
      <c r="B533" s="71" t="s">
        <v>63</v>
      </c>
      <c r="C533" s="66" t="s">
        <v>128</v>
      </c>
      <c r="D533" s="67"/>
      <c r="E533" s="184"/>
      <c r="F533" s="185"/>
      <c r="G533" s="186"/>
      <c r="H533" s="195"/>
    </row>
    <row r="534" spans="1:8" ht="36" customHeight="1">
      <c r="A534" s="120" t="s">
        <v>308</v>
      </c>
      <c r="B534" s="74" t="s">
        <v>238</v>
      </c>
      <c r="C534" s="66" t="s">
        <v>254</v>
      </c>
      <c r="D534" s="67"/>
      <c r="E534" s="68" t="s">
        <v>53</v>
      </c>
      <c r="F534" s="102">
        <v>10</v>
      </c>
      <c r="G534" s="69"/>
      <c r="H534" s="70">
        <f>ROUND(G534*F534,2)</f>
        <v>0</v>
      </c>
    </row>
    <row r="535" spans="1:8" ht="36" customHeight="1">
      <c r="A535" s="85"/>
      <c r="B535" s="65" t="s">
        <v>665</v>
      </c>
      <c r="C535" s="98" t="s">
        <v>791</v>
      </c>
      <c r="D535" s="67" t="s">
        <v>792</v>
      </c>
      <c r="E535" s="68" t="s">
        <v>79</v>
      </c>
      <c r="F535" s="102">
        <v>6</v>
      </c>
      <c r="G535" s="69"/>
      <c r="H535" s="70">
        <f>ROUND(G535*F535,2)</f>
        <v>0</v>
      </c>
    </row>
    <row r="536" spans="1:8" ht="36" customHeight="1">
      <c r="A536" s="85"/>
      <c r="B536" s="65" t="s">
        <v>787</v>
      </c>
      <c r="C536" s="98" t="s">
        <v>789</v>
      </c>
      <c r="D536" s="67" t="s">
        <v>792</v>
      </c>
      <c r="E536" s="68" t="s">
        <v>79</v>
      </c>
      <c r="F536" s="102">
        <v>6</v>
      </c>
      <c r="G536" s="69"/>
      <c r="H536" s="70">
        <f>ROUND(G536*F536,2)</f>
        <v>0</v>
      </c>
    </row>
    <row r="537" spans="1:8" ht="36" customHeight="1">
      <c r="A537" s="85"/>
      <c r="B537" s="65" t="s">
        <v>788</v>
      </c>
      <c r="C537" s="98" t="s">
        <v>790</v>
      </c>
      <c r="D537" s="67" t="s">
        <v>792</v>
      </c>
      <c r="E537" s="68" t="s">
        <v>79</v>
      </c>
      <c r="F537" s="102">
        <v>6</v>
      </c>
      <c r="G537" s="69"/>
      <c r="H537" s="70">
        <f>ROUND(G537*F537,2)</f>
        <v>0</v>
      </c>
    </row>
    <row r="538" spans="1:8" ht="36" customHeight="1">
      <c r="A538" s="85"/>
      <c r="B538" s="65" t="s">
        <v>799</v>
      </c>
      <c r="C538" s="98" t="s">
        <v>541</v>
      </c>
      <c r="D538" s="67" t="s">
        <v>741</v>
      </c>
      <c r="E538" s="184"/>
      <c r="F538" s="185"/>
      <c r="G538" s="186"/>
      <c r="H538" s="195"/>
    </row>
    <row r="539" spans="1:8" ht="36" customHeight="1">
      <c r="A539" s="85"/>
      <c r="B539" s="71" t="s">
        <v>52</v>
      </c>
      <c r="C539" s="66" t="s">
        <v>495</v>
      </c>
      <c r="D539" s="67"/>
      <c r="E539" s="99" t="s">
        <v>79</v>
      </c>
      <c r="F539" s="102">
        <v>15</v>
      </c>
      <c r="G539" s="100"/>
      <c r="H539" s="73">
        <f>ROUND(G539,2)*F539</f>
        <v>0</v>
      </c>
    </row>
    <row r="540" spans="1:8" ht="36" customHeight="1">
      <c r="A540" s="85"/>
      <c r="B540" s="71" t="s">
        <v>63</v>
      </c>
      <c r="C540" s="66" t="s">
        <v>496</v>
      </c>
      <c r="D540" s="67"/>
      <c r="E540" s="99" t="s">
        <v>79</v>
      </c>
      <c r="F540" s="102">
        <v>40</v>
      </c>
      <c r="G540" s="100"/>
      <c r="H540" s="73">
        <f>ROUND(G540,2)*F540</f>
        <v>0</v>
      </c>
    </row>
    <row r="541" spans="1:8" ht="36" customHeight="1" thickBot="1">
      <c r="A541" s="123"/>
      <c r="B541" s="132" t="str">
        <f>B504</f>
        <v>J</v>
      </c>
      <c r="C541" s="247" t="str">
        <f>C504</f>
        <v>DETOUR STAGING WORKS</v>
      </c>
      <c r="D541" s="248"/>
      <c r="E541" s="248"/>
      <c r="F541" s="249"/>
      <c r="G541" s="38" t="s">
        <v>17</v>
      </c>
      <c r="H541" s="140">
        <f>SUM(H504:H540)</f>
        <v>0</v>
      </c>
    </row>
    <row r="542" spans="1:8" ht="36" customHeight="1" thickTop="1">
      <c r="A542" s="60"/>
      <c r="B542" s="133" t="s">
        <v>666</v>
      </c>
      <c r="C542" s="244" t="s">
        <v>24</v>
      </c>
      <c r="D542" s="250"/>
      <c r="E542" s="250"/>
      <c r="F542" s="251"/>
      <c r="G542" s="197"/>
      <c r="H542" s="198"/>
    </row>
    <row r="543" spans="1:8" ht="36" customHeight="1">
      <c r="A543" s="95"/>
      <c r="B543" s="65" t="s">
        <v>667</v>
      </c>
      <c r="C543" s="66" t="s">
        <v>804</v>
      </c>
      <c r="D543" s="67" t="s">
        <v>732</v>
      </c>
      <c r="E543" s="68" t="s">
        <v>51</v>
      </c>
      <c r="F543" s="102">
        <v>5400</v>
      </c>
      <c r="G543" s="69"/>
      <c r="H543" s="70">
        <f>ROUND(G543,2)*F543</f>
        <v>0</v>
      </c>
    </row>
    <row r="544" spans="1:8" ht="36" customHeight="1">
      <c r="A544" s="121" t="s">
        <v>101</v>
      </c>
      <c r="B544" s="65" t="s">
        <v>668</v>
      </c>
      <c r="C544" s="66" t="s">
        <v>102</v>
      </c>
      <c r="D544" s="67" t="s">
        <v>733</v>
      </c>
      <c r="E544" s="184"/>
      <c r="F544" s="185"/>
      <c r="G544" s="186"/>
      <c r="H544" s="187"/>
    </row>
    <row r="545" spans="1:8" ht="36" customHeight="1">
      <c r="A545" s="121"/>
      <c r="B545" s="71" t="s">
        <v>52</v>
      </c>
      <c r="C545" s="66" t="s">
        <v>805</v>
      </c>
      <c r="D545" s="67"/>
      <c r="E545" s="68" t="s">
        <v>51</v>
      </c>
      <c r="F545" s="102">
        <v>1000</v>
      </c>
      <c r="G545" s="69"/>
      <c r="H545" s="70">
        <f aca="true" t="shared" si="9" ref="H545:H553">ROUND(G545,2)*F545</f>
        <v>0</v>
      </c>
    </row>
    <row r="546" spans="1:8" ht="36" customHeight="1">
      <c r="A546" s="121"/>
      <c r="B546" s="71" t="s">
        <v>63</v>
      </c>
      <c r="C546" s="66" t="s">
        <v>809</v>
      </c>
      <c r="D546" s="67"/>
      <c r="E546" s="68" t="s">
        <v>51</v>
      </c>
      <c r="F546" s="102">
        <v>800</v>
      </c>
      <c r="G546" s="69"/>
      <c r="H546" s="70">
        <f t="shared" si="9"/>
        <v>0</v>
      </c>
    </row>
    <row r="547" spans="1:8" ht="36" customHeight="1">
      <c r="A547" s="121"/>
      <c r="B547" s="71" t="s">
        <v>80</v>
      </c>
      <c r="C547" s="66" t="s">
        <v>806</v>
      </c>
      <c r="D547" s="67"/>
      <c r="E547" s="68" t="s">
        <v>51</v>
      </c>
      <c r="F547" s="102">
        <v>18300</v>
      </c>
      <c r="G547" s="69"/>
      <c r="H547" s="70">
        <f t="shared" si="9"/>
        <v>0</v>
      </c>
    </row>
    <row r="548" spans="1:8" ht="36" customHeight="1">
      <c r="A548" s="121" t="s">
        <v>448</v>
      </c>
      <c r="B548" s="65" t="s">
        <v>669</v>
      </c>
      <c r="C548" s="66" t="s">
        <v>450</v>
      </c>
      <c r="D548" s="67" t="s">
        <v>734</v>
      </c>
      <c r="E548" s="184"/>
      <c r="F548" s="185"/>
      <c r="G548" s="203"/>
      <c r="H548" s="187"/>
    </row>
    <row r="549" spans="1:8" ht="36" customHeight="1">
      <c r="A549" s="85"/>
      <c r="B549" s="71" t="s">
        <v>52</v>
      </c>
      <c r="C549" s="66" t="s">
        <v>810</v>
      </c>
      <c r="D549" s="67" t="s">
        <v>2</v>
      </c>
      <c r="E549" s="68" t="s">
        <v>51</v>
      </c>
      <c r="F549" s="102">
        <v>19600</v>
      </c>
      <c r="G549" s="69"/>
      <c r="H549" s="70">
        <f t="shared" si="9"/>
        <v>0</v>
      </c>
    </row>
    <row r="550" spans="1:8" ht="36" customHeight="1">
      <c r="A550" s="85"/>
      <c r="B550" s="71" t="s">
        <v>63</v>
      </c>
      <c r="C550" s="66" t="s">
        <v>451</v>
      </c>
      <c r="D550" s="67" t="s">
        <v>2</v>
      </c>
      <c r="E550" s="68" t="s">
        <v>51</v>
      </c>
      <c r="F550" s="102">
        <v>4400</v>
      </c>
      <c r="G550" s="69"/>
      <c r="H550" s="70">
        <f t="shared" si="9"/>
        <v>0</v>
      </c>
    </row>
    <row r="551" spans="1:8" ht="36" customHeight="1">
      <c r="A551" s="95"/>
      <c r="B551" s="65" t="s">
        <v>670</v>
      </c>
      <c r="C551" s="66" t="s">
        <v>460</v>
      </c>
      <c r="D551" s="67" t="s">
        <v>473</v>
      </c>
      <c r="E551" s="68" t="s">
        <v>51</v>
      </c>
      <c r="F551" s="102">
        <v>250</v>
      </c>
      <c r="G551" s="69"/>
      <c r="H551" s="70">
        <f t="shared" si="9"/>
        <v>0</v>
      </c>
    </row>
    <row r="552" spans="1:8" ht="36" customHeight="1">
      <c r="A552" s="95"/>
      <c r="B552" s="65" t="s">
        <v>671</v>
      </c>
      <c r="C552" s="66" t="s">
        <v>462</v>
      </c>
      <c r="D552" s="67" t="s">
        <v>473</v>
      </c>
      <c r="E552" s="68" t="s">
        <v>458</v>
      </c>
      <c r="F552" s="102">
        <v>275</v>
      </c>
      <c r="G552" s="69"/>
      <c r="H552" s="70">
        <f t="shared" si="9"/>
        <v>0</v>
      </c>
    </row>
    <row r="553" spans="1:8" ht="36" customHeight="1">
      <c r="A553" s="95"/>
      <c r="B553" s="65" t="s">
        <v>672</v>
      </c>
      <c r="C553" s="66" t="s">
        <v>469</v>
      </c>
      <c r="D553" s="67" t="s">
        <v>736</v>
      </c>
      <c r="E553" s="68" t="s">
        <v>471</v>
      </c>
      <c r="F553" s="102">
        <v>1</v>
      </c>
      <c r="G553" s="69"/>
      <c r="H553" s="70">
        <f t="shared" si="9"/>
        <v>0</v>
      </c>
    </row>
    <row r="554" spans="1:8" ht="36" customHeight="1" thickBot="1">
      <c r="A554" s="123"/>
      <c r="B554" s="132" t="str">
        <f>B542</f>
        <v>K</v>
      </c>
      <c r="C554" s="247" t="str">
        <f>C542</f>
        <v>LANDSCAPING</v>
      </c>
      <c r="D554" s="248"/>
      <c r="E554" s="248"/>
      <c r="F554" s="249"/>
      <c r="G554" s="38" t="s">
        <v>17</v>
      </c>
      <c r="H554" s="140">
        <f>SUM(H542:H553)</f>
        <v>0</v>
      </c>
    </row>
    <row r="555" spans="1:8" ht="15" customHeight="1" thickTop="1">
      <c r="A555" s="33"/>
      <c r="B555" s="4"/>
      <c r="C555" s="35"/>
      <c r="D555" s="37"/>
      <c r="E555" s="37"/>
      <c r="F555" s="174"/>
      <c r="G555" s="39"/>
      <c r="H555" s="40"/>
    </row>
    <row r="556" spans="1:8" ht="36" customHeight="1">
      <c r="A556" s="41"/>
      <c r="B556" s="5"/>
      <c r="C556" s="42" t="s">
        <v>18</v>
      </c>
      <c r="D556" s="43"/>
      <c r="E556" s="43"/>
      <c r="F556" s="175"/>
      <c r="G556" s="43"/>
      <c r="H556" s="44"/>
    </row>
    <row r="557" spans="1:8" ht="36" customHeight="1" thickBot="1">
      <c r="A557" s="10"/>
      <c r="B557" s="6" t="str">
        <f>B6</f>
        <v>PART 1</v>
      </c>
      <c r="C557" s="235" t="str">
        <f>C6</f>
        <v>CITY FUNDED WORK- BROOKSIDE BOULEVARD TO KEEWATIN STREET</v>
      </c>
      <c r="D557" s="235"/>
      <c r="E557" s="235"/>
      <c r="F557" s="236"/>
      <c r="G557" s="216"/>
      <c r="H557" s="216"/>
    </row>
    <row r="558" spans="1:8" ht="36" customHeight="1" thickBot="1" thickTop="1">
      <c r="A558" s="10"/>
      <c r="B558" s="3" t="str">
        <f>B142</f>
        <v>A</v>
      </c>
      <c r="C558" s="45" t="str">
        <f>C142</f>
        <v>ROADWORKS</v>
      </c>
      <c r="D558" s="46"/>
      <c r="E558" s="46"/>
      <c r="F558" s="176"/>
      <c r="G558" s="10" t="s">
        <v>17</v>
      </c>
      <c r="H558" s="10">
        <f>H142</f>
        <v>0</v>
      </c>
    </row>
    <row r="559" spans="1:8" ht="36" customHeight="1" thickBot="1" thickTop="1">
      <c r="A559" s="10"/>
      <c r="B559" s="3" t="str">
        <f>B143</f>
        <v>B</v>
      </c>
      <c r="C559" s="237" t="str">
        <f>C143</f>
        <v>UNDERGROUND WORKS</v>
      </c>
      <c r="D559" s="238"/>
      <c r="E559" s="238"/>
      <c r="F559" s="239"/>
      <c r="G559" s="10" t="s">
        <v>17</v>
      </c>
      <c r="H559" s="10">
        <f>H263</f>
        <v>0</v>
      </c>
    </row>
    <row r="560" spans="1:8" ht="36" customHeight="1" thickBot="1" thickTop="1">
      <c r="A560" s="10"/>
      <c r="B560" s="3" t="str">
        <f>B264</f>
        <v>C</v>
      </c>
      <c r="C560" s="237" t="str">
        <f>C264</f>
        <v>MULTI-USE PATHS</v>
      </c>
      <c r="D560" s="238"/>
      <c r="E560" s="238"/>
      <c r="F560" s="239"/>
      <c r="G560" s="10" t="s">
        <v>17</v>
      </c>
      <c r="H560" s="10">
        <f>H286</f>
        <v>0</v>
      </c>
    </row>
    <row r="561" spans="1:8" ht="36" customHeight="1" thickBot="1" thickTop="1">
      <c r="A561" s="10"/>
      <c r="B561" s="3" t="str">
        <f>B287</f>
        <v>D</v>
      </c>
      <c r="C561" s="237" t="str">
        <f>C287</f>
        <v>DETOUR STAGING WORKS</v>
      </c>
      <c r="D561" s="238"/>
      <c r="E561" s="238"/>
      <c r="F561" s="239"/>
      <c r="G561" s="10" t="s">
        <v>17</v>
      </c>
      <c r="H561" s="10">
        <f>H322</f>
        <v>0</v>
      </c>
    </row>
    <row r="562" spans="1:8" ht="36" customHeight="1" thickBot="1" thickTop="1">
      <c r="A562" s="10"/>
      <c r="B562" s="3" t="str">
        <f>B323</f>
        <v>E</v>
      </c>
      <c r="C562" s="237" t="str">
        <f>C323</f>
        <v>LANDSCAPING</v>
      </c>
      <c r="D562" s="238"/>
      <c r="E562" s="238"/>
      <c r="F562" s="239"/>
      <c r="G562" s="10" t="s">
        <v>17</v>
      </c>
      <c r="H562" s="10">
        <f>H372</f>
        <v>0</v>
      </c>
    </row>
    <row r="563" spans="1:8" ht="36" customHeight="1" thickBot="1" thickTop="1">
      <c r="A563" s="10"/>
      <c r="B563" s="3" t="str">
        <f>B373</f>
        <v>F</v>
      </c>
      <c r="C563" s="237" t="str">
        <f>C373</f>
        <v>NOISE BARRIER WALL</v>
      </c>
      <c r="D563" s="238"/>
      <c r="E563" s="238"/>
      <c r="F563" s="239"/>
      <c r="G563" s="10" t="s">
        <v>17</v>
      </c>
      <c r="H563" s="10">
        <f>H381</f>
        <v>0</v>
      </c>
    </row>
    <row r="564" spans="1:8" ht="36" customHeight="1" thickBot="1" thickTop="1">
      <c r="A564" s="10"/>
      <c r="B564" s="11"/>
      <c r="C564" s="48"/>
      <c r="D564" s="49"/>
      <c r="E564" s="50"/>
      <c r="F564" s="177"/>
      <c r="G564" s="51" t="s">
        <v>27</v>
      </c>
      <c r="H564" s="52">
        <f>SUM(H558:H563)</f>
        <v>0</v>
      </c>
    </row>
    <row r="565" spans="1:8" ht="36" customHeight="1" thickBot="1" thickTop="1">
      <c r="A565" s="10"/>
      <c r="B565" s="6" t="str">
        <f>B382</f>
        <v>PART 2</v>
      </c>
      <c r="C565" s="235" t="str">
        <f>C382</f>
        <v>PROVINCIAL FUNDED WORK- 430m WEST OF OAK POINT HIGHWAY TO BROOKSIDE BOULEVARD (See D2)</v>
      </c>
      <c r="D565" s="235"/>
      <c r="E565" s="235"/>
      <c r="F565" s="236"/>
      <c r="G565" s="216"/>
      <c r="H565" s="216"/>
    </row>
    <row r="566" spans="1:8" ht="36" customHeight="1" thickBot="1" thickTop="1">
      <c r="A566" s="10"/>
      <c r="B566" s="3" t="str">
        <f>B441</f>
        <v>G</v>
      </c>
      <c r="C566" s="45" t="str">
        <f>C441</f>
        <v>ROADWORKS</v>
      </c>
      <c r="D566" s="46"/>
      <c r="E566" s="46"/>
      <c r="F566" s="176"/>
      <c r="G566" s="10" t="s">
        <v>17</v>
      </c>
      <c r="H566" s="10">
        <f>H441</f>
        <v>0</v>
      </c>
    </row>
    <row r="567" spans="1:8" ht="36" customHeight="1" thickBot="1" thickTop="1">
      <c r="A567" s="10"/>
      <c r="B567" s="3" t="str">
        <f>B470</f>
        <v>H</v>
      </c>
      <c r="C567" s="237" t="str">
        <f>C470</f>
        <v>UNDERGROUND WORKS</v>
      </c>
      <c r="D567" s="238"/>
      <c r="E567" s="238"/>
      <c r="F567" s="239"/>
      <c r="G567" s="10" t="s">
        <v>17</v>
      </c>
      <c r="H567" s="10">
        <f>H470</f>
        <v>0</v>
      </c>
    </row>
    <row r="568" spans="1:8" ht="36" customHeight="1" thickBot="1" thickTop="1">
      <c r="A568" s="10"/>
      <c r="B568" s="3" t="str">
        <f>B471</f>
        <v>I</v>
      </c>
      <c r="C568" s="237" t="str">
        <f>C471</f>
        <v>SERVICE ROADS</v>
      </c>
      <c r="D568" s="238"/>
      <c r="E568" s="238"/>
      <c r="F568" s="239"/>
      <c r="G568" s="10" t="s">
        <v>17</v>
      </c>
      <c r="H568" s="10">
        <f>H503</f>
        <v>0</v>
      </c>
    </row>
    <row r="569" spans="1:8" ht="36" customHeight="1" thickBot="1" thickTop="1">
      <c r="A569" s="7"/>
      <c r="B569" s="3" t="str">
        <f>B541</f>
        <v>J</v>
      </c>
      <c r="C569" s="8" t="str">
        <f>C541</f>
        <v>DETOUR STAGING WORKS</v>
      </c>
      <c r="D569" s="9"/>
      <c r="E569" s="9"/>
      <c r="F569" s="178"/>
      <c r="G569" s="10" t="s">
        <v>17</v>
      </c>
      <c r="H569" s="7">
        <f>H541</f>
        <v>0</v>
      </c>
    </row>
    <row r="570" spans="1:8" ht="36" customHeight="1" thickBot="1" thickTop="1">
      <c r="A570" s="47"/>
      <c r="B570" s="3" t="str">
        <f>B554</f>
        <v>K</v>
      </c>
      <c r="C570" s="237" t="str">
        <f>C554</f>
        <v>LANDSCAPING</v>
      </c>
      <c r="D570" s="238"/>
      <c r="E570" s="238"/>
      <c r="F570" s="239"/>
      <c r="G570" s="47" t="s">
        <v>17</v>
      </c>
      <c r="H570" s="47">
        <f>H554</f>
        <v>0</v>
      </c>
    </row>
    <row r="571" spans="1:8" ht="36" customHeight="1" thickBot="1" thickTop="1">
      <c r="A571" s="10"/>
      <c r="B571" s="11"/>
      <c r="C571" s="48"/>
      <c r="D571" s="49"/>
      <c r="E571" s="50"/>
      <c r="F571" s="177"/>
      <c r="G571" s="51" t="s">
        <v>28</v>
      </c>
      <c r="H571" s="52">
        <f>SUM(H566:H570)</f>
        <v>0</v>
      </c>
    </row>
    <row r="572" spans="1:8" ht="48" customHeight="1" thickTop="1">
      <c r="A572" s="36"/>
      <c r="B572" s="240" t="s">
        <v>42</v>
      </c>
      <c r="C572" s="241"/>
      <c r="D572" s="241"/>
      <c r="E572" s="241"/>
      <c r="F572" s="241"/>
      <c r="G572" s="242">
        <f>SUM(H564,H571)</f>
        <v>0</v>
      </c>
      <c r="H572" s="243"/>
    </row>
    <row r="573" spans="1:8" ht="48" customHeight="1">
      <c r="A573" s="36"/>
      <c r="B573" s="229" t="s">
        <v>40</v>
      </c>
      <c r="C573" s="230"/>
      <c r="D573" s="230"/>
      <c r="E573" s="230"/>
      <c r="F573" s="230"/>
      <c r="G573" s="230"/>
      <c r="H573" s="231"/>
    </row>
    <row r="574" spans="1:8" ht="48" customHeight="1">
      <c r="A574" s="36"/>
      <c r="B574" s="232" t="s">
        <v>41</v>
      </c>
      <c r="C574" s="233"/>
      <c r="D574" s="233"/>
      <c r="E574" s="233"/>
      <c r="F574" s="233"/>
      <c r="G574" s="233"/>
      <c r="H574" s="234"/>
    </row>
    <row r="575" spans="1:8" ht="48" customHeight="1">
      <c r="A575" s="53"/>
      <c r="B575" s="12"/>
      <c r="C575" s="54"/>
      <c r="D575" s="55"/>
      <c r="E575" s="54"/>
      <c r="F575" s="179"/>
      <c r="G575" s="56"/>
      <c r="H575" s="57"/>
    </row>
  </sheetData>
  <sheetProtection password="CC3D" sheet="1" objects="1" selectLockedCells="1"/>
  <mergeCells count="38">
    <mergeCell ref="C383:F383"/>
    <mergeCell ref="C441:F441"/>
    <mergeCell ref="C6:G6"/>
    <mergeCell ref="C7:F7"/>
    <mergeCell ref="C142:F142"/>
    <mergeCell ref="C143:F143"/>
    <mergeCell ref="C263:F263"/>
    <mergeCell ref="C264:F264"/>
    <mergeCell ref="C286:F286"/>
    <mergeCell ref="C287:F287"/>
    <mergeCell ref="C322:F322"/>
    <mergeCell ref="C323:F323"/>
    <mergeCell ref="C381:F381"/>
    <mergeCell ref="C382:G382"/>
    <mergeCell ref="C372:F372"/>
    <mergeCell ref="C373:F373"/>
    <mergeCell ref="C542:F542"/>
    <mergeCell ref="C554:F554"/>
    <mergeCell ref="C557:F557"/>
    <mergeCell ref="C559:F559"/>
    <mergeCell ref="C442:F442"/>
    <mergeCell ref="C470:F470"/>
    <mergeCell ref="C504:F504"/>
    <mergeCell ref="C541:F541"/>
    <mergeCell ref="C471:F471"/>
    <mergeCell ref="C503:F503"/>
    <mergeCell ref="C561:F561"/>
    <mergeCell ref="C562:F562"/>
    <mergeCell ref="C560:F560"/>
    <mergeCell ref="C563:F563"/>
    <mergeCell ref="B573:H573"/>
    <mergeCell ref="B574:H574"/>
    <mergeCell ref="C565:F565"/>
    <mergeCell ref="C567:F567"/>
    <mergeCell ref="B572:F572"/>
    <mergeCell ref="G572:H572"/>
    <mergeCell ref="C568:F568"/>
    <mergeCell ref="C570:F570"/>
  </mergeCells>
  <conditionalFormatting sqref="D543:D553 D506:D540 D446:D469 D473:D502 D402:D414 D416:D440 D266:D285 D248 D212:D246 D201:D202 D170 D188:D191 D167 D164:D165 D161:D162 D157:D159 D141 D250:D262 D289:D321 D373:D380 D385:D400 D324:D371 D29:D100 D8:D27 D102:D139">
    <cfRule type="cellIs" priority="561" dxfId="0" operator="equal" stopIfTrue="1">
      <formula>"CW 2130-R11"</formula>
    </cfRule>
    <cfRule type="cellIs" priority="562" dxfId="0" operator="equal" stopIfTrue="1">
      <formula>"CW 3120-R2"</formula>
    </cfRule>
    <cfRule type="cellIs" priority="563" dxfId="0" operator="equal" stopIfTrue="1">
      <formula>"CW 3240-R7"</formula>
    </cfRule>
  </conditionalFormatting>
  <conditionalFormatting sqref="D249 D171 D168:D169 D173:D187 D192:D200 D203:D210">
    <cfRule type="cellIs" priority="559" dxfId="0" operator="equal" stopIfTrue="1">
      <formula>"CW 3120-R2"</formula>
    </cfRule>
    <cfRule type="cellIs" priority="560" dxfId="0" operator="equal" stopIfTrue="1">
      <formula>"CW 3240-R7"</formula>
    </cfRule>
  </conditionalFormatting>
  <conditionalFormatting sqref="D211">
    <cfRule type="cellIs" priority="557" dxfId="0" operator="equal" stopIfTrue="1">
      <formula>"CW 2130-R11"</formula>
    </cfRule>
    <cfRule type="cellIs" priority="558" dxfId="0" operator="equal" stopIfTrue="1">
      <formula>"CW 3240-R7"</formula>
    </cfRule>
  </conditionalFormatting>
  <conditionalFormatting sqref="D172">
    <cfRule type="cellIs" priority="556" dxfId="0" operator="equal" stopIfTrue="1">
      <formula>"CW 3240-R7"</formula>
    </cfRule>
  </conditionalFormatting>
  <dataValidations count="5">
    <dataValidation type="custom" allowBlank="1" showInputMessage="1" showErrorMessage="1" error="If you can enter a Unit  Price in this cell, pLease contact the Contract Administrator immediately!" sqref="G544 G522:G523 G527:G528 G507 G517:G518 G520 G515 G530:G531 G533 G500 G497 G494 G525 G538 G512 G377 G364 G368 G337 G329 G325 G548 G312:G313 G303 G282 G276 G278:G280 G267 G203 G166 G200:G201 G197 G163:G164 G154 G152 G150 G148 G145:G146 G135:G136 G138 G156:G157 G160:G161 G168:G169 G172:G173 G187 G175 G179 G183 G192 G216 G212 G220 G226 G223 G251 G233:G234 G242 G260 G317:G318 G305 G300:G301 G290 G315 G307:G308 G310 G298 G320 G295 G284 G273 G396 G438 G478 G489 G491:G492 G370 G387 G402 G393 G399 G405 G408 G410:G411 G483 G474 G430 G433:G434 G416 G423 G459 G452 G447 G436 G444:G445 G457 G413 G426 G461 G463 G481">
      <formula1>"isblank(G3)"</formula1>
    </dataValidation>
    <dataValidation type="custom" allowBlank="1" showInputMessage="1" showErrorMessage="1" error="If you can enter a Unit  Price in this cell, pLease contact the Contract Administrator immediately!" sqref="G485:G487 G128 G117 G60 G63 G71 G97 G102 G112 G80 G75 G29 G35 G40 G43 G10 G18 G26 G68 G57 G52 G32 G94 G91:G92 G23 G13">
      <formula1>"isblank(G3)"</formula1>
    </dataValidation>
    <dataValidation type="decimal" operator="equal" allowBlank="1" showInputMessage="1" showErrorMessage="1" prompt="Enter your Unit Bid Price.&#10;You do not need to type in the &quot;$&quot;" errorTitle="Illegal Entry" error="Unit Prices must be greater than 0. " sqref="G549:G553 G543 G529 G516 G521 G506 G539:G540 G501:G502 G498:G499 G513:G514 G495:G496 G338:G363 G369 G365:G367 G330:G336 G266 G277 G296:G297 G274:G275 G204:G210 G202 G193:G196 G167 G165 G158:G159 G155 G151 G149 G153 G147 G162 G176:G178 G174 G170:G171 G180:G182 G184:G185 G217:G219 G213:G215 G221:G222 G224 G227:G232 G254:G256 G235:G241 G243:G246 G324 G289 G316 G299 G440 G385:G386 G400 G371 G473 G428:G429 G431:G432 G424:G425 G417:G420 G479:G480 G458 G448:G451 G446 G453:G456 G460 G464:G468 G462 G482 G545:G547 G398 G122:G123 G125:G127 G129:G130 G27 G9 G24:G25 G132 G14">
      <formula1>IF(G549&gt;=0.01,ROUND(G549,2),0.01)</formula1>
    </dataValidation>
    <dataValidation type="decimal" operator="equal" allowBlank="1" showInputMessage="1" showErrorMessage="1" prompt="Enter your Unit Bid Price.&#10;You do not need to type in the &quot;$&quot;" errorTitle="ENTRY ERROR!" error="Unit Price must be greater than 0&#10;and cannnot include fractions of a cent" sqref="G508:G511 G534:G537 G519 G524 G526 G532 G493 G378:G380 G374:G376 G304 G302 G281 G268:G272 G198:G199 G141 G139 G137 G133:G134 G188:G191 G186 G248 G211 G225 G252:G253 G250 G257:G259 G261:G262 G314 G285 G291:G294 G283 G306 G309 G311 G319 G321 G409 G406:G407 G403:G404 G394:G395 G388:G392 G439 G397 G488 G490 G475:G477 G414 G421:G422 G427 G435 G437 G412 G469 G484 G326:G328 G124 G11:G12 G8 G19:G22 G118:G121 G113:G116 G103:G111 G98:G100 G95:G96 G93 G85:G90 G82:G83 G76:G79 G72:G74 G69:G70 G64:G67 G61:G62 G58:G59 G53:G56 G44:G51 G41:G42 G36:G39 G33:G34 G30:G31 G15:G17 G131">
      <formula1>IF(G508&gt;=0.01,ROUND(G508,2),0.01)</formula1>
    </dataValidation>
    <dataValidation type="decimal" operator="greaterThan" allowBlank="1" showErrorMessage="1" prompt="Enter your Unit Bid Price.&#10;You do not need to type in the &quot;$&quot;" errorTitle="Illegal Entry" error="Unit Prices must be greater than 0. " sqref="G249">
      <formula1>0</formula1>
    </dataValidation>
  </dataValidations>
  <printOptions/>
  <pageMargins left="0.5118110236220472" right="0.5118110236220472" top="0.7480314960629921" bottom="0.7480314960629921" header="0.2362204724409449" footer="0.2362204724409449"/>
  <pageSetup horizontalDpi="600" verticalDpi="600" orientation="portrait" scale="75" r:id="rId1"/>
  <headerFooter alignWithMargins="0">
    <oddHeader>&amp;L&amp;10The City of Winnipeg
Bid Opportunity No. 232-2010 
&amp;XTemplate Version: C420091214 - RW&amp;R&amp;10Bid Submission
Page &amp;P+3 of 38</oddHeader>
    <oddFooter xml:space="preserve">&amp;R__________________
Name of Bidder                    </oddFooter>
  </headerFooter>
  <rowBreaks count="30" manualBreakCount="30">
    <brk id="27" min="1" max="7" man="1"/>
    <brk id="50" max="255" man="1"/>
    <brk id="73" max="255" man="1"/>
    <brk id="96" max="255" man="1"/>
    <brk id="119" max="255" man="1"/>
    <brk id="139" max="255" man="1"/>
    <brk id="142" max="255" man="1"/>
    <brk id="165" max="255" man="1"/>
    <brk id="188" max="255" man="1"/>
    <brk id="211" max="255" man="1"/>
    <brk id="232" min="1" max="7" man="1"/>
    <brk id="255" max="255" man="1"/>
    <brk id="263" max="255" man="1"/>
    <brk id="286" max="255" man="1"/>
    <brk id="306" min="1" max="7" man="1"/>
    <brk id="322" max="255" man="1"/>
    <brk id="345" min="1" max="7" man="1"/>
    <brk id="368" min="1" max="7" man="1"/>
    <brk id="372" max="255" man="1"/>
    <brk id="381" max="255" man="1"/>
    <brk id="404" max="255" man="1"/>
    <brk id="425" min="1" max="7" man="1"/>
    <brk id="441" max="255" man="1"/>
    <brk id="462" min="1" max="7" man="1"/>
    <brk id="470" max="255" man="1"/>
    <brk id="490" min="1" max="7" man="1"/>
    <brk id="503" max="255" man="1"/>
    <brk id="526" max="255" man="1"/>
    <brk id="541" max="255" man="1"/>
    <brk id="554" max="255" man="1"/>
  </rowBreaks>
  <ignoredErrors>
    <ignoredError sqref="H12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April 22 
File Size 151,552</dc:description>
  <cp:lastModifiedBy>cgroenin</cp:lastModifiedBy>
  <cp:lastPrinted>2010-04-23T19:36:03Z</cp:lastPrinted>
  <dcterms:created xsi:type="dcterms:W3CDTF">1999-03-31T15:44:33Z</dcterms:created>
  <dcterms:modified xsi:type="dcterms:W3CDTF">2010-04-23T20:13:24Z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C420091214</vt:lpwstr>
  </property>
</Properties>
</file>